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3"/>
  </bookViews>
  <sheets>
    <sheet name="Con. Income Stt" sheetId="1" r:id="rId1"/>
    <sheet name="Balance Sheet" sheetId="2" r:id="rId2"/>
    <sheet name="Cash Flow Stt" sheetId="3" r:id="rId3"/>
    <sheet name="Changes in Equity" sheetId="4" r:id="rId4"/>
  </sheets>
  <definedNames>
    <definedName name="_xlnm.Print_Area" localSheetId="1">'Balance Sheet'!$A$1:$I$51</definedName>
    <definedName name="_xlnm.Print_Area" localSheetId="2">'Cash Flow Stt'!$A$1:$G$55</definedName>
    <definedName name="_xlnm.Print_Area" localSheetId="3">'Changes in Equity'!$A$1:$I$55</definedName>
    <definedName name="_xlnm.Print_Area" localSheetId="0">'Con. Income Stt'!$A$1:$J$37</definedName>
  </definedNames>
  <calcPr fullCalcOnLoad="1"/>
</workbook>
</file>

<file path=xl/sharedStrings.xml><?xml version="1.0" encoding="utf-8"?>
<sst xmlns="http://schemas.openxmlformats.org/spreadsheetml/2006/main" count="141" uniqueCount="108">
  <si>
    <t>(Incorporated in Malaysia)</t>
  </si>
  <si>
    <t>UNAUDITED CONSOLIDATED RESULTS</t>
  </si>
  <si>
    <t>RM'000</t>
  </si>
  <si>
    <t>AS AT END OF CURRENT QUARTER</t>
  </si>
  <si>
    <t>AS AT PRECEDING FINANCIAL YEAR END</t>
  </si>
  <si>
    <t>Property, Plant and Equipment</t>
  </si>
  <si>
    <t>Investments in Associate Companies</t>
  </si>
  <si>
    <t>Investments</t>
  </si>
  <si>
    <t>Intangible Assets</t>
  </si>
  <si>
    <t>Current Assets</t>
  </si>
  <si>
    <t>Inventories</t>
  </si>
  <si>
    <t>Trade Receivables</t>
  </si>
  <si>
    <t>Short Term Investments</t>
  </si>
  <si>
    <t>Cash</t>
  </si>
  <si>
    <t>Current Liabilities</t>
  </si>
  <si>
    <t>Trade Payables</t>
  </si>
  <si>
    <t>Other Payables</t>
  </si>
  <si>
    <t>Short Term Borrowings</t>
  </si>
  <si>
    <t>Net Current Assets</t>
  </si>
  <si>
    <t>Shareholders' Funds</t>
  </si>
  <si>
    <t>Share Capital</t>
  </si>
  <si>
    <t>Reserves</t>
  </si>
  <si>
    <t>Share Premium</t>
  </si>
  <si>
    <t>Retained Profits</t>
  </si>
  <si>
    <t>Minority Interests</t>
  </si>
  <si>
    <t>Long Term Borrowings — Leasing &amp; HP</t>
  </si>
  <si>
    <t>Deferred Taxation</t>
  </si>
  <si>
    <t>CASH FLOW FROM OPERATING ACTIVITIES</t>
  </si>
  <si>
    <t>Operating profit before taxation</t>
  </si>
  <si>
    <t>Adjustments for non-cash flow: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</si>
  <si>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</si>
  <si>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</si>
  <si>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</si>
  <si>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</si>
  <si>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</si>
  <si>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 FROM INVESTING ACTIVITIES</t>
  </si>
  <si>
    <t>Equity Investments</t>
  </si>
  <si>
    <t>Other Investments</t>
  </si>
  <si>
    <t>Net cash generated from operating activities</t>
  </si>
  <si>
    <t>CASH FLOW FROM FINANCING ACTIVITIES</t>
  </si>
  <si>
    <t>Transactions with owners as owners</t>
  </si>
  <si>
    <t>Net cash generated from financing activities</t>
  </si>
  <si>
    <t>Cash and cash equivalents b/f</t>
  </si>
  <si>
    <t>Cash and cash equivalents c/f</t>
  </si>
  <si>
    <t xml:space="preserve">CONDENSED CONSOLIDATED BALANCE SHEET </t>
  </si>
  <si>
    <t>CONDENSED CONSOLIDATED STATEMENT OF CHANGES IN EQUITY</t>
  </si>
  <si>
    <t>SHARE CAPITAL</t>
  </si>
  <si>
    <t>SHARE PREMIUM</t>
  </si>
  <si>
    <t>RETAINED PROFITS</t>
  </si>
  <si>
    <t>TOTAL</t>
  </si>
  <si>
    <r>
      <t xml:space="preserve">PADINI HOLDINGS BERHAD </t>
    </r>
    <r>
      <rPr>
        <b/>
        <sz val="9"/>
        <rFont val="Times New Roman"/>
        <family val="1"/>
      </rPr>
      <t>(Company No.: 50202-A)</t>
    </r>
  </si>
  <si>
    <t>INDIVIDUAL QUARTER</t>
  </si>
  <si>
    <t>CUMULATIVE QUARTER</t>
  </si>
  <si>
    <t>CURRENT YEAR</t>
  </si>
  <si>
    <t>PRECEDING YEAR</t>
  </si>
  <si>
    <t>QUARTER</t>
  </si>
  <si>
    <t xml:space="preserve">CORRESPONDING </t>
  </si>
  <si>
    <t>TO DATE</t>
  </si>
  <si>
    <t>CORRESPONDING</t>
  </si>
  <si>
    <t>PERIOD</t>
  </si>
  <si>
    <t>REVALUATION RESERVE</t>
  </si>
  <si>
    <t>Other Receivables, deposits, prepayments</t>
  </si>
  <si>
    <t>Tax Asset</t>
  </si>
  <si>
    <t>Tax Liability</t>
  </si>
  <si>
    <t>Note :</t>
  </si>
  <si>
    <t xml:space="preserve">  — As previously reported</t>
  </si>
  <si>
    <t xml:space="preserve">  — Profit for the Period</t>
  </si>
  <si>
    <t>(AS RESTATED)</t>
  </si>
  <si>
    <t>Net Tangible Assets per share (RM)</t>
  </si>
  <si>
    <t>Changes in borrowings</t>
  </si>
  <si>
    <t>Net cash used in investing activities</t>
  </si>
  <si>
    <t>Net increase in cash and cash equivalents</t>
  </si>
  <si>
    <t>30 · 06 · 2003</t>
  </si>
  <si>
    <t>Payment of Dividend to Minority Interest</t>
  </si>
  <si>
    <t>REVENUE</t>
  </si>
  <si>
    <t>COST OF SALES</t>
  </si>
  <si>
    <t>GROSS PROFIT / (LOSS)</t>
  </si>
  <si>
    <t>OTHER OPERATING INCOME</t>
  </si>
  <si>
    <t>PROFIT FROM OPERATIONS</t>
  </si>
  <si>
    <t>FINANCE COSTS</t>
  </si>
  <si>
    <t>PROFIT BEFORE TAXATION</t>
  </si>
  <si>
    <t>TAXATION</t>
  </si>
  <si>
    <t>PROFIT AFTER TAXATION BUT BEFORE MINORITY INTEREST</t>
  </si>
  <si>
    <t>MINORITY INTEREST</t>
  </si>
  <si>
    <t>EARNINGS PER SHARE</t>
  </si>
  <si>
    <t>OPERATING EXPENSES</t>
  </si>
  <si>
    <t>NET PROFIT ATTRIBUTABLE TO MEMBERS OF THE COMPANY</t>
  </si>
  <si>
    <t xml:space="preserve"> — Basic (In Sen)</t>
  </si>
  <si>
    <t xml:space="preserve"> — Diluted (In Sen)</t>
  </si>
  <si>
    <t>DIVIDEND PER SHARE (In Sen)</t>
  </si>
  <si>
    <t>Total Shareholders' Funds</t>
  </si>
  <si>
    <t>CONDENSED CONSOLIDATED INCOME STATEMENT — FIRST QUARTER</t>
  </si>
  <si>
    <t xml:space="preserve">Date : 24 · 11 · 2003 </t>
  </si>
  <si>
    <t>30 · 09 · 2003</t>
  </si>
  <si>
    <t>30 · 09 · 2002</t>
  </si>
  <si>
    <t>The Condensed Consolidated Cash Flow Statement should be read in conjunction with the Annual Financial Report for the year ended 30 June 2003.</t>
  </si>
  <si>
    <t>FOR THE CUMULATIVE QUARTER ENDED 30 SEPTEMBER 2003</t>
  </si>
  <si>
    <t xml:space="preserve">CONDENSED CONSOLIDATED CASH FLOW STATEMENT FOR THE QUARTER ENDED </t>
  </si>
  <si>
    <t>FOR THE FIRST QUARTER ENDED 30 SEPTEMBER 2003</t>
  </si>
  <si>
    <t>PRECEDING YEAR CORRESPONDING QUARTER</t>
  </si>
  <si>
    <t>Balance as at 01 · 07 · 2003</t>
  </si>
  <si>
    <t>Issuance of Shares via ESOS</t>
  </si>
  <si>
    <t>Balance as at 30 · 09 · 2003</t>
  </si>
  <si>
    <t xml:space="preserve">  — Prior Year Adjustment</t>
  </si>
  <si>
    <t>The Condensed Consolidated Changes in Equity Statement should be read in conjunction with the Annual Financial Report for the year ended 30 June 2003.</t>
  </si>
  <si>
    <t>Balance as at 01 · 07 · 2002</t>
  </si>
  <si>
    <t>Balance as at 30 · 09 · 2002</t>
  </si>
  <si>
    <t>(AUDITED)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</si>
</sst>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#,##0.0_);[Red]\(#,##0.0\)"/>
  </numFmts>
  <fonts count="7">
    <font>
      <sz val="10"/>
      <name val="Arial Narrow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165" fontId="4" fillId="2" borderId="0" xfId="15" applyNumberFormat="1" applyFont="1" applyFill="1" applyAlignment="1">
      <alignment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 quotePrefix="1">
      <alignment/>
    </xf>
    <xf numFmtId="0" fontId="4" fillId="2" borderId="0" xfId="0" applyFont="1" applyFill="1" applyAlignment="1">
      <alignment vertical="center"/>
    </xf>
    <xf numFmtId="165" fontId="4" fillId="2" borderId="0" xfId="15" applyNumberFormat="1" applyFont="1" applyFill="1" applyAlignment="1">
      <alignment vertical="center"/>
    </xf>
    <xf numFmtId="165" fontId="2" fillId="2" borderId="0" xfId="15" applyNumberFormat="1" applyFont="1" applyFill="1" applyAlignment="1">
      <alignment vertical="center"/>
    </xf>
    <xf numFmtId="165" fontId="2" fillId="2" borderId="1" xfId="15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65" fontId="4" fillId="2" borderId="0" xfId="15" applyNumberFormat="1" applyFont="1" applyFill="1" applyBorder="1" applyAlignment="1">
      <alignment/>
    </xf>
    <xf numFmtId="165" fontId="4" fillId="2" borderId="2" xfId="15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65" fontId="2" fillId="2" borderId="3" xfId="15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165" fontId="2" fillId="2" borderId="0" xfId="15" applyNumberFormat="1" applyFont="1" applyFill="1" applyBorder="1" applyAlignment="1">
      <alignment/>
    </xf>
    <xf numFmtId="165" fontId="2" fillId="2" borderId="1" xfId="15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left" indent="3"/>
    </xf>
    <xf numFmtId="0" fontId="5" fillId="2" borderId="0" xfId="0" applyFont="1" applyFill="1" applyAlignment="1">
      <alignment/>
    </xf>
    <xf numFmtId="165" fontId="4" fillId="2" borderId="3" xfId="15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43" fontId="4" fillId="2" borderId="0" xfId="15" applyNumberFormat="1" applyFont="1" applyFill="1" applyAlignment="1">
      <alignment/>
    </xf>
    <xf numFmtId="43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4" fillId="2" borderId="2" xfId="15" applyNumberFormat="1" applyFont="1" applyFill="1" applyBorder="1" applyAlignment="1">
      <alignment vertical="center"/>
    </xf>
    <xf numFmtId="165" fontId="2" fillId="2" borderId="2" xfId="15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5" fontId="2" fillId="2" borderId="0" xfId="15" applyNumberFormat="1" applyFont="1" applyFill="1" applyAlignment="1">
      <alignment/>
    </xf>
    <xf numFmtId="165" fontId="4" fillId="2" borderId="0" xfId="15" applyNumberFormat="1" applyFont="1" applyFill="1" applyBorder="1" applyAlignment="1">
      <alignment vertical="center"/>
    </xf>
    <xf numFmtId="165" fontId="2" fillId="2" borderId="0" xfId="15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38" fontId="4" fillId="2" borderId="0" xfId="15" applyNumberFormat="1" applyFont="1" applyFill="1" applyAlignment="1">
      <alignment horizontal="right" vertical="center"/>
    </xf>
    <xf numFmtId="165" fontId="4" fillId="2" borderId="1" xfId="15" applyNumberFormat="1" applyFont="1" applyFill="1" applyBorder="1" applyAlignment="1">
      <alignment vertical="center"/>
    </xf>
    <xf numFmtId="43" fontId="4" fillId="2" borderId="0" xfId="15" applyNumberFormat="1" applyFont="1" applyFill="1" applyAlignment="1">
      <alignment vertical="center"/>
    </xf>
    <xf numFmtId="43" fontId="4" fillId="2" borderId="0" xfId="15" applyNumberFormat="1" applyFont="1" applyFill="1" applyAlignment="1">
      <alignment horizontal="right" vertical="center"/>
    </xf>
    <xf numFmtId="43" fontId="4" fillId="2" borderId="0" xfId="15" applyFont="1" applyFill="1" applyAlignment="1">
      <alignment vertical="center"/>
    </xf>
    <xf numFmtId="43" fontId="4" fillId="2" borderId="0" xfId="15" applyFont="1" applyFill="1" applyAlignment="1">
      <alignment/>
    </xf>
    <xf numFmtId="43" fontId="0" fillId="2" borderId="0" xfId="15" applyFill="1" applyAlignment="1">
      <alignment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18"/>
  <sheetViews>
    <sheetView zoomScale="90" zoomScaleNormal="90" workbookViewId="0" topLeftCell="A1">
      <selection activeCell="A25" sqref="A25"/>
    </sheetView>
  </sheetViews>
  <sheetFormatPr defaultColWidth="9.33203125" defaultRowHeight="12.75"/>
  <cols>
    <col min="1" max="1" width="45.5" style="47" customWidth="1"/>
    <col min="2" max="2" width="18.33203125" style="47" customWidth="1"/>
    <col min="3" max="3" width="4.83203125" style="47" customWidth="1"/>
    <col min="4" max="4" width="18.33203125" style="47" customWidth="1"/>
    <col min="5" max="6" width="4.83203125" style="47" customWidth="1"/>
    <col min="7" max="7" width="18.33203125" style="47" customWidth="1"/>
    <col min="8" max="8" width="4.83203125" style="47" customWidth="1"/>
    <col min="9" max="9" width="18.33203125" style="47" customWidth="1"/>
    <col min="10" max="10" width="4.83203125" style="47" customWidth="1"/>
    <col min="11" max="16384" width="9.33203125" style="47" customWidth="1"/>
  </cols>
  <sheetData>
    <row r="1" spans="1:10" s="2" customFormat="1" ht="15.75">
      <c r="A1" s="36" t="s">
        <v>50</v>
      </c>
      <c r="I1" s="3"/>
      <c r="J1" s="3" t="s">
        <v>92</v>
      </c>
    </row>
    <row r="2" s="2" customFormat="1" ht="12.75">
      <c r="A2" s="35" t="s">
        <v>0</v>
      </c>
    </row>
    <row r="3" s="2" customFormat="1" ht="27" customHeight="1">
      <c r="A3" s="1" t="s">
        <v>1</v>
      </c>
    </row>
    <row r="4" s="2" customFormat="1" ht="14.25">
      <c r="A4" s="1" t="s">
        <v>98</v>
      </c>
    </row>
    <row r="5" s="4" customFormat="1" ht="12.75"/>
    <row r="6" s="4" customFormat="1" ht="14.25">
      <c r="A6" s="1" t="s">
        <v>91</v>
      </c>
    </row>
    <row r="7" spans="2:10" s="4" customFormat="1" ht="12.75">
      <c r="B7" s="59" t="s">
        <v>51</v>
      </c>
      <c r="C7" s="59"/>
      <c r="D7" s="59"/>
      <c r="E7" s="59"/>
      <c r="F7" s="16"/>
      <c r="G7" s="59" t="s">
        <v>52</v>
      </c>
      <c r="H7" s="59"/>
      <c r="I7" s="59"/>
      <c r="J7" s="59"/>
    </row>
    <row r="8" spans="4:10" s="4" customFormat="1" ht="12.75">
      <c r="D8" s="59" t="s">
        <v>54</v>
      </c>
      <c r="E8" s="59"/>
      <c r="F8" s="16"/>
      <c r="I8" s="59" t="s">
        <v>54</v>
      </c>
      <c r="J8" s="59"/>
    </row>
    <row r="9" spans="2:10" s="4" customFormat="1" ht="12.75">
      <c r="B9" s="59" t="s">
        <v>53</v>
      </c>
      <c r="C9" s="59"/>
      <c r="D9" s="59" t="s">
        <v>56</v>
      </c>
      <c r="E9" s="59"/>
      <c r="F9" s="16"/>
      <c r="G9" s="59" t="s">
        <v>53</v>
      </c>
      <c r="H9" s="59"/>
      <c r="I9" s="59" t="s">
        <v>58</v>
      </c>
      <c r="J9" s="59"/>
    </row>
    <row r="10" spans="2:10" s="4" customFormat="1" ht="12.75">
      <c r="B10" s="59" t="s">
        <v>55</v>
      </c>
      <c r="C10" s="59"/>
      <c r="D10" s="59" t="s">
        <v>55</v>
      </c>
      <c r="E10" s="59"/>
      <c r="F10" s="16"/>
      <c r="G10" s="59" t="s">
        <v>57</v>
      </c>
      <c r="H10" s="59"/>
      <c r="I10" s="59" t="s">
        <v>59</v>
      </c>
      <c r="J10" s="59"/>
    </row>
    <row r="11" spans="2:10" s="4" customFormat="1" ht="12.75">
      <c r="B11" s="48"/>
      <c r="C11" s="48"/>
      <c r="D11" s="59" t="s">
        <v>67</v>
      </c>
      <c r="E11" s="59"/>
      <c r="F11" s="16"/>
      <c r="G11" s="48"/>
      <c r="H11" s="48"/>
      <c r="I11" s="59" t="s">
        <v>67</v>
      </c>
      <c r="J11" s="59"/>
    </row>
    <row r="12" spans="2:10" s="4" customFormat="1" ht="12.75">
      <c r="B12" s="59" t="s">
        <v>93</v>
      </c>
      <c r="C12" s="59"/>
      <c r="D12" s="59" t="s">
        <v>94</v>
      </c>
      <c r="E12" s="59"/>
      <c r="F12" s="16"/>
      <c r="G12" s="59" t="str">
        <f>B12</f>
        <v>30 · 09 · 2003</v>
      </c>
      <c r="H12" s="59"/>
      <c r="I12" s="59" t="str">
        <f>D12</f>
        <v>30 · 09 · 2002</v>
      </c>
      <c r="J12" s="59"/>
    </row>
    <row r="13" spans="2:10" s="4" customFormat="1" ht="12.75">
      <c r="B13" s="59" t="s">
        <v>2</v>
      </c>
      <c r="C13" s="59"/>
      <c r="D13" s="59" t="s">
        <v>2</v>
      </c>
      <c r="E13" s="59"/>
      <c r="F13" s="16"/>
      <c r="G13" s="59" t="s">
        <v>2</v>
      </c>
      <c r="H13" s="59"/>
      <c r="I13" s="59" t="s">
        <v>2</v>
      </c>
      <c r="J13" s="59"/>
    </row>
    <row r="14" spans="2:10" s="9" customFormat="1" ht="27" customHeight="1">
      <c r="B14" s="45"/>
      <c r="C14" s="45"/>
      <c r="D14" s="45"/>
      <c r="E14" s="45"/>
      <c r="F14" s="45"/>
      <c r="G14" s="45"/>
      <c r="H14" s="45"/>
      <c r="I14" s="45"/>
      <c r="J14" s="45"/>
    </row>
    <row r="15" spans="1:42" s="9" customFormat="1" ht="27" customHeight="1">
      <c r="A15" s="56" t="s">
        <v>74</v>
      </c>
      <c r="B15" s="49">
        <v>48661</v>
      </c>
      <c r="C15" s="49"/>
      <c r="D15" s="49">
        <v>42300</v>
      </c>
      <c r="E15" s="49"/>
      <c r="F15" s="49"/>
      <c r="G15" s="49">
        <v>48661</v>
      </c>
      <c r="H15" s="49"/>
      <c r="I15" s="49">
        <v>42300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9" customFormat="1" ht="27" customHeight="1">
      <c r="A16" s="56" t="s">
        <v>75</v>
      </c>
      <c r="B16" s="37">
        <v>-26451</v>
      </c>
      <c r="C16" s="37"/>
      <c r="D16" s="37">
        <v>-21258</v>
      </c>
      <c r="E16" s="37"/>
      <c r="F16" s="37"/>
      <c r="G16" s="37">
        <v>-26451</v>
      </c>
      <c r="H16" s="37"/>
      <c r="I16" s="37">
        <v>-21258</v>
      </c>
      <c r="J16" s="37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9" customFormat="1" ht="27" customHeight="1">
      <c r="A17" s="56" t="s">
        <v>76</v>
      </c>
      <c r="B17" s="10">
        <f>SUM(B15:B16)</f>
        <v>22210</v>
      </c>
      <c r="C17" s="10"/>
      <c r="D17" s="10">
        <f>SUM(D15:D16)</f>
        <v>21042</v>
      </c>
      <c r="E17" s="10"/>
      <c r="F17" s="10"/>
      <c r="G17" s="10">
        <f>SUM(G15:G16)</f>
        <v>22210</v>
      </c>
      <c r="H17" s="10"/>
      <c r="I17" s="10">
        <f>SUM(I15:I16)</f>
        <v>21042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9" customFormat="1" ht="27" customHeight="1">
      <c r="A18" s="56" t="s">
        <v>77</v>
      </c>
      <c r="B18" s="37">
        <v>555</v>
      </c>
      <c r="C18" s="37"/>
      <c r="D18" s="37">
        <v>75</v>
      </c>
      <c r="E18" s="37"/>
      <c r="F18" s="37"/>
      <c r="G18" s="37">
        <v>555</v>
      </c>
      <c r="H18" s="37"/>
      <c r="I18" s="37">
        <v>75</v>
      </c>
      <c r="J18" s="3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s="9" customFormat="1" ht="27" customHeight="1">
      <c r="A19" s="56"/>
      <c r="B19" s="10">
        <f>SUM(B17:B18)</f>
        <v>22765</v>
      </c>
      <c r="C19" s="10"/>
      <c r="D19" s="10">
        <f>SUM(D17:D18)</f>
        <v>21117</v>
      </c>
      <c r="E19" s="10"/>
      <c r="F19" s="10"/>
      <c r="G19" s="10">
        <f>SUM(G17:G18)</f>
        <v>22765</v>
      </c>
      <c r="H19" s="10"/>
      <c r="I19" s="10">
        <f>SUM(I17:I18)</f>
        <v>21117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9" customFormat="1" ht="27" customHeight="1">
      <c r="A20" s="56" t="s">
        <v>85</v>
      </c>
      <c r="B20" s="37">
        <f>-19670-B22</f>
        <v>-19598</v>
      </c>
      <c r="C20" s="37"/>
      <c r="D20" s="37">
        <f>-16799-D22</f>
        <v>-16628</v>
      </c>
      <c r="E20" s="37"/>
      <c r="F20" s="37"/>
      <c r="G20" s="37">
        <f>-19670-G22</f>
        <v>-19598</v>
      </c>
      <c r="H20" s="37"/>
      <c r="I20" s="37">
        <f>-16799-I22</f>
        <v>-16628</v>
      </c>
      <c r="J20" s="3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9" customFormat="1" ht="27" customHeight="1">
      <c r="A21" s="56" t="s">
        <v>78</v>
      </c>
      <c r="B21" s="10">
        <f>SUM(B19:B20)</f>
        <v>3167</v>
      </c>
      <c r="C21" s="10"/>
      <c r="D21" s="10">
        <f>SUM(D19:D20)</f>
        <v>4489</v>
      </c>
      <c r="E21" s="10"/>
      <c r="F21" s="10"/>
      <c r="G21" s="10">
        <f>SUM(G19:G20)</f>
        <v>3167</v>
      </c>
      <c r="H21" s="10"/>
      <c r="I21" s="10">
        <f>SUM(I19:I20)</f>
        <v>4489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9" customFormat="1" ht="27" customHeight="1">
      <c r="A22" s="56" t="s">
        <v>79</v>
      </c>
      <c r="B22" s="37">
        <v>-72</v>
      </c>
      <c r="C22" s="37"/>
      <c r="D22" s="37">
        <v>-171</v>
      </c>
      <c r="E22" s="37"/>
      <c r="F22" s="37"/>
      <c r="G22" s="37">
        <v>-72</v>
      </c>
      <c r="H22" s="37"/>
      <c r="I22" s="37">
        <v>-171</v>
      </c>
      <c r="J22" s="3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9" customFormat="1" ht="27" customHeight="1">
      <c r="A23" s="56" t="s">
        <v>80</v>
      </c>
      <c r="B23" s="10">
        <f>SUM(B21:B22)</f>
        <v>3095</v>
      </c>
      <c r="C23" s="10"/>
      <c r="D23" s="10">
        <f>SUM(D21:D22)</f>
        <v>4318</v>
      </c>
      <c r="E23" s="10"/>
      <c r="F23" s="10"/>
      <c r="G23" s="10">
        <f>SUM(G21:G22)</f>
        <v>3095</v>
      </c>
      <c r="H23" s="10"/>
      <c r="I23" s="10">
        <f>SUM(I21:I22)</f>
        <v>4318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9" customFormat="1" ht="27" customHeight="1">
      <c r="A24" s="56" t="s">
        <v>81</v>
      </c>
      <c r="B24" s="37">
        <v>-1345</v>
      </c>
      <c r="C24" s="37"/>
      <c r="D24" s="37">
        <v>-1856</v>
      </c>
      <c r="E24" s="37"/>
      <c r="F24" s="37"/>
      <c r="G24" s="37">
        <v>-1345</v>
      </c>
      <c r="H24" s="37"/>
      <c r="I24" s="37">
        <v>-1856</v>
      </c>
      <c r="J24" s="3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9" customFormat="1" ht="40.5" customHeight="1">
      <c r="A25" s="56" t="s">
        <v>82</v>
      </c>
      <c r="B25" s="10">
        <f>SUM(B23:B24)</f>
        <v>1750</v>
      </c>
      <c r="C25" s="10"/>
      <c r="D25" s="10">
        <f>SUM(D23:D24)</f>
        <v>2462</v>
      </c>
      <c r="E25" s="10"/>
      <c r="F25" s="10"/>
      <c r="G25" s="10">
        <f>SUM(G23:G24)</f>
        <v>1750</v>
      </c>
      <c r="H25" s="10"/>
      <c r="I25" s="10">
        <f>SUM(I23:I24)</f>
        <v>2462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s="9" customFormat="1" ht="27" customHeight="1">
      <c r="A26" s="56" t="s">
        <v>83</v>
      </c>
      <c r="B26" s="37">
        <v>-7</v>
      </c>
      <c r="C26" s="37"/>
      <c r="D26" s="37">
        <v>-7</v>
      </c>
      <c r="E26" s="37"/>
      <c r="F26" s="37"/>
      <c r="G26" s="37">
        <v>-7</v>
      </c>
      <c r="H26" s="37"/>
      <c r="I26" s="37">
        <v>-7</v>
      </c>
      <c r="J26" s="3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9" customFormat="1" ht="40.5" customHeight="1" thickBot="1">
      <c r="A27" s="56" t="s">
        <v>86</v>
      </c>
      <c r="B27" s="50">
        <f>SUM(B25:B26)</f>
        <v>1743</v>
      </c>
      <c r="C27" s="50"/>
      <c r="D27" s="50">
        <f>SUM(D25:D26)</f>
        <v>2455</v>
      </c>
      <c r="E27" s="50"/>
      <c r="F27" s="50"/>
      <c r="G27" s="50">
        <f>SUM(G25:G26)</f>
        <v>1743</v>
      </c>
      <c r="H27" s="50"/>
      <c r="I27" s="50">
        <f>SUM(I25:I26)</f>
        <v>2455</v>
      </c>
      <c r="J27" s="5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9" customFormat="1" ht="22.5" customHeight="1" thickTop="1">
      <c r="A28" s="5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9" customFormat="1" ht="12.75">
      <c r="A29" s="56" t="s">
        <v>84</v>
      </c>
      <c r="B29" s="51"/>
      <c r="C29" s="51"/>
      <c r="D29" s="51"/>
      <c r="E29" s="51"/>
      <c r="F29" s="51"/>
      <c r="G29" s="51"/>
      <c r="H29" s="51"/>
      <c r="I29" s="51"/>
      <c r="J29" s="51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9" customFormat="1" ht="24" customHeight="1">
      <c r="A30" s="56" t="s">
        <v>87</v>
      </c>
      <c r="B30" s="51">
        <v>4.35</v>
      </c>
      <c r="C30" s="51"/>
      <c r="D30" s="51">
        <v>6.14</v>
      </c>
      <c r="E30" s="51"/>
      <c r="F30" s="51"/>
      <c r="G30" s="51">
        <v>4.35</v>
      </c>
      <c r="H30" s="51"/>
      <c r="I30" s="51">
        <v>6.14</v>
      </c>
      <c r="J30" s="51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9" customFormat="1" ht="24" customHeight="1">
      <c r="A31" s="56" t="s">
        <v>88</v>
      </c>
      <c r="B31" s="52">
        <v>4.3</v>
      </c>
      <c r="C31" s="51"/>
      <c r="D31" s="51">
        <v>6.14</v>
      </c>
      <c r="E31" s="51"/>
      <c r="F31" s="51"/>
      <c r="G31" s="52">
        <v>4.3</v>
      </c>
      <c r="H31" s="51"/>
      <c r="I31" s="51">
        <v>6.14</v>
      </c>
      <c r="J31" s="5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9" customFormat="1" ht="27" customHeight="1">
      <c r="A32" s="56"/>
      <c r="B32" s="51"/>
      <c r="C32" s="51"/>
      <c r="D32" s="51"/>
      <c r="E32" s="51"/>
      <c r="F32" s="51"/>
      <c r="G32" s="51"/>
      <c r="H32" s="51"/>
      <c r="I32" s="51"/>
      <c r="J32" s="51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9" customFormat="1" ht="24" customHeight="1">
      <c r="A33" s="56" t="s">
        <v>89</v>
      </c>
      <c r="B33" s="53">
        <v>0</v>
      </c>
      <c r="C33" s="53"/>
      <c r="D33" s="53">
        <v>0</v>
      </c>
      <c r="E33" s="53"/>
      <c r="F33" s="53"/>
      <c r="G33" s="53">
        <v>0</v>
      </c>
      <c r="H33" s="53"/>
      <c r="I33" s="53">
        <v>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2:42" s="9" customFormat="1" ht="27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9" customFormat="1" ht="12.75">
      <c r="A35" s="60"/>
      <c r="B35" s="6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s="9" customFormat="1" ht="27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s="9" customFormat="1" ht="15" customHeight="1">
      <c r="A37" s="46"/>
      <c r="B37" s="46"/>
      <c r="C37" s="46"/>
      <c r="D37" s="46"/>
      <c r="E37" s="46"/>
      <c r="F37" s="46"/>
      <c r="G37" s="46"/>
      <c r="H37" s="46"/>
      <c r="I37" s="46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2:42" s="9" customFormat="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2:42" s="9" customFormat="1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2:42" s="9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2:42" s="9" customFormat="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2:42" s="9" customFormat="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2:42" s="9" customFormat="1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2:42" s="9" customFormat="1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2:42" s="9" customFormat="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2:42" s="9" customFormat="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2:42" s="9" customFormat="1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2:42" s="9" customFormat="1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2:42" s="9" customFormat="1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2:42" s="9" customFormat="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2:42" s="9" customFormat="1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2:42" s="9" customFormat="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2:42" s="9" customFormat="1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2:42" s="9" customFormat="1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2:42" s="4" customFormat="1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2:42" s="4" customFormat="1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2:42" s="4" customFormat="1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2:42" s="4" customFormat="1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2:42" s="4" customFormat="1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2:42" s="4" customFormat="1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2:42" s="4" customFormat="1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2:42" s="4" customFormat="1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2:42" s="4" customFormat="1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2:42" s="4" customFormat="1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2:42" s="4" customFormat="1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2:42" s="4" customFormat="1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2:42" s="4" customFormat="1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2:42" s="4" customFormat="1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2:42" s="4" customFormat="1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2:42" s="4" customFormat="1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2:42" s="4" customFormat="1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2:42" s="4" customFormat="1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2:42" s="4" customFormat="1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2:42" s="4" customFormat="1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2:42" s="4" customFormat="1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2:42" s="4" customFormat="1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2:42" s="4" customFormat="1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2:42" s="4" customFormat="1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2:42" s="4" customFormat="1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2:42" s="4" customFormat="1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2:42" s="4" customFormat="1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2:42" s="4" customFormat="1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2:42" s="4" customFormat="1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2:42" s="4" customFormat="1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2:42" s="4" customFormat="1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2:42" s="4" customFormat="1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2:42" s="4" customFormat="1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2:42" s="4" customFormat="1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2:42" s="4" customFormat="1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2:42" s="4" customFormat="1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2:42" s="4" customFormat="1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2:42" s="4" customFormat="1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2:42" s="4" customFormat="1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2:42" s="4" customFormat="1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2:42" s="4" customFormat="1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2:42" s="4" customFormat="1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2:42" s="4" customFormat="1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2:42" s="4" customFormat="1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2:42" s="4" customFormat="1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2:42" s="4" customFormat="1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2:42" s="4" customFormat="1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2:42" s="4" customFormat="1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2:42" s="4" customFormat="1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2:42" s="4" customFormat="1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2:42" s="4" customFormat="1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2:42" s="4" customFormat="1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2:42" s="4" customFormat="1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2:42" s="4" customFormat="1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2:42" s="4" customFormat="1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2:42" s="4" customFormat="1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2:42" s="4" customFormat="1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2:42" s="4" customFormat="1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2:42" s="4" customFormat="1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2:42" s="4" customFormat="1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2:42" s="4" customFormat="1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2:42" s="4" customFormat="1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2:42" s="4" customFormat="1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2:42" s="4" customFormat="1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2:42" s="4" customFormat="1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2:42" s="4" customFormat="1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2:42" s="4" customFormat="1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2:42" s="4" customFormat="1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2:42" s="4" customFormat="1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2:42" s="4" customFormat="1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2:42" s="4" customFormat="1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2:42" s="4" customFormat="1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2:42" s="4" customFormat="1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2:42" s="4" customFormat="1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2:42" s="4" customFormat="1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2:42" s="4" customFormat="1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2:42" s="4" customFormat="1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2:42" s="4" customFormat="1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2:42" s="4" customFormat="1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2:42" s="4" customFormat="1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2:42" s="4" customFormat="1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2:42" s="4" customFormat="1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2:42" s="4" customFormat="1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2:42" s="4" customFormat="1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2:42" s="4" customFormat="1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2:42" s="4" customFormat="1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2:42" s="4" customFormat="1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2:42" s="4" customFormat="1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2:42" s="4" customFormat="1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2:42" s="4" customFormat="1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2:42" s="4" customFormat="1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2:42" s="4" customFormat="1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2:42" s="4" customFormat="1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2:42" s="4" customFormat="1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2:42" s="4" customFormat="1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2:42" s="4" customFormat="1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2:42" s="4" customFormat="1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2:42" s="4" customFormat="1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2:42" s="4" customFormat="1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2:42" s="4" customFormat="1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2:42" s="4" customFormat="1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2:42" s="4" customFormat="1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2:42" s="4" customFormat="1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2:42" s="4" customFormat="1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2:42" s="4" customFormat="1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2:42" s="4" customFormat="1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2:42" s="4" customFormat="1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2:42" s="4" customFormat="1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2:42" s="4" customFormat="1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2:42" s="4" customFormat="1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2:42" s="4" customFormat="1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2:42" s="4" customFormat="1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2:42" s="4" customFormat="1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2:42" s="4" customFormat="1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2:42" s="4" customFormat="1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2:42" s="4" customFormat="1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2:42" s="4" customFormat="1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2:42" s="4" customFormat="1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2:42" s="4" customFormat="1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2:42" s="4" customFormat="1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2:42" s="4" customFormat="1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2:42" s="4" customFormat="1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2:42" s="4" customFormat="1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2:42" s="4" customFormat="1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2:42" s="4" customFormat="1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2:42" s="4" customFormat="1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2:42" s="4" customFormat="1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2:42" s="4" customFormat="1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2:42" s="4" customFormat="1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2:42" s="4" customFormat="1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2:42" s="4" customFormat="1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2:42" s="4" customFormat="1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2:42" s="4" customFormat="1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2:42" s="4" customFormat="1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2:42" s="4" customFormat="1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2:42" s="4" customFormat="1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2:42" s="4" customFormat="1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2:42" s="4" customFormat="1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2:42" s="4" customFormat="1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2:42" s="4" customFormat="1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2:42" s="4" customFormat="1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2:42" s="4" customFormat="1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2:42" s="4" customFormat="1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2:42" s="4" customFormat="1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2:42" s="4" customFormat="1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2:42" s="4" customFormat="1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2:42" s="4" customFormat="1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2:42" s="4" customFormat="1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2:42" s="4" customFormat="1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2:42" s="4" customFormat="1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2:42" s="4" customFormat="1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2:42" s="4" customFormat="1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2:42" s="4" customFormat="1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2:42" s="4" customFormat="1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2:42" s="4" customFormat="1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2:42" s="4" customFormat="1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2:42" s="4" customFormat="1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2:42" s="4" customFormat="1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2:42" s="4" customFormat="1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2:42" s="4" customFormat="1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2:42" s="4" customFormat="1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2:42" s="4" customFormat="1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2:42" s="4" customFormat="1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2:42" s="4" customFormat="1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2:42" s="4" customFormat="1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2:42" s="4" customFormat="1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2:42" s="4" customFormat="1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2:42" s="4" customFormat="1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2:42" s="4" customFormat="1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2:42" s="4" customFormat="1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2:42" s="4" customFormat="1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2:42" s="4" customFormat="1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2:42" s="4" customFormat="1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2:42" s="4" customFormat="1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2:42" s="4" customFormat="1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2:42" s="4" customFormat="1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2:42" s="4" customFormat="1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2:42" s="4" customFormat="1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2:42" s="4" customFormat="1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2:42" s="4" customFormat="1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2:42" s="4" customFormat="1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2:42" s="4" customFormat="1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2:42" s="4" customFormat="1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2:42" s="4" customFormat="1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2:42" s="4" customFormat="1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2:42" s="4" customFormat="1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2:42" s="4" customFormat="1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2:42" s="4" customFormat="1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2:42" s="4" customFormat="1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2:42" s="4" customFormat="1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2:42" s="4" customFormat="1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2:42" s="4" customFormat="1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2:42" s="4" customFormat="1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2:42" s="4" customFormat="1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2:42" s="4" customFormat="1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2:42" s="4" customFormat="1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2:42" s="4" customFormat="1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2:42" s="4" customFormat="1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2:42" s="4" customFormat="1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2:42" s="4" customFormat="1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2:42" s="4" customFormat="1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2:42" s="4" customFormat="1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2:42" s="4" customFormat="1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2:42" s="4" customFormat="1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2:42" s="4" customFormat="1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2:42" s="4" customFormat="1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2:42" s="4" customFormat="1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2:42" s="4" customFormat="1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2:42" s="4" customFormat="1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2:14" s="4" customFormat="1" ht="12.75"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</row>
    <row r="265" spans="2:14" s="4" customFormat="1" ht="12.75"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</row>
    <row r="266" spans="2:14" s="4" customFormat="1" ht="12.75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</row>
    <row r="267" spans="2:14" s="4" customFormat="1" ht="12.75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</row>
    <row r="268" spans="2:14" s="4" customFormat="1" ht="12.75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</row>
    <row r="269" spans="2:14" s="4" customFormat="1" ht="12.75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</row>
    <row r="270" spans="2:14" s="4" customFormat="1" ht="12.75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</row>
    <row r="271" spans="2:14" s="4" customFormat="1" ht="12.75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</row>
    <row r="272" spans="2:14" s="4" customFormat="1" ht="12.75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</row>
    <row r="273" spans="2:14" s="4" customFormat="1" ht="12.75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</row>
    <row r="274" spans="2:14" s="4" customFormat="1" ht="12.75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</row>
    <row r="275" spans="2:14" s="4" customFormat="1" ht="12.75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</row>
    <row r="276" spans="2:14" s="4" customFormat="1" ht="12.75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</row>
    <row r="277" spans="2:14" s="4" customFormat="1" ht="12.75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</row>
    <row r="278" spans="2:14" s="4" customFormat="1" ht="12.75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</row>
    <row r="279" spans="2:14" s="4" customFormat="1" ht="12.75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</row>
    <row r="280" spans="2:14" s="4" customFormat="1" ht="12.75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</row>
    <row r="281" spans="2:14" s="4" customFormat="1" ht="12.75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</row>
    <row r="282" spans="2:14" s="4" customFormat="1" ht="12.75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</row>
    <row r="283" spans="2:14" s="4" customFormat="1" ht="12.75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</row>
    <row r="284" spans="2:14" s="4" customFormat="1" ht="12.75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</row>
    <row r="285" spans="2:14" s="4" customFormat="1" ht="12.75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</row>
    <row r="286" spans="2:14" s="4" customFormat="1" ht="12.75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</row>
    <row r="287" spans="2:14" s="4" customFormat="1" ht="12.75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</row>
    <row r="288" spans="2:14" s="4" customFormat="1" ht="12.75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</row>
    <row r="289" spans="2:14" s="4" customFormat="1" ht="12.75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</row>
    <row r="290" spans="2:14" s="4" customFormat="1" ht="12.75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</row>
    <row r="291" spans="2:14" s="4" customFormat="1" ht="12.75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</row>
    <row r="292" spans="2:14" s="4" customFormat="1" ht="12.75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</row>
    <row r="293" spans="2:14" s="4" customFormat="1" ht="12.75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</row>
    <row r="294" spans="2:14" s="4" customFormat="1" ht="12.75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</row>
    <row r="295" spans="2:14" s="4" customFormat="1" ht="12.75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</row>
    <row r="296" spans="2:14" s="4" customFormat="1" ht="12.75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</row>
    <row r="297" spans="2:14" s="4" customFormat="1" ht="12.75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</row>
    <row r="298" spans="2:14" s="4" customFormat="1" ht="12.75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</row>
    <row r="299" spans="2:14" s="4" customFormat="1" ht="12.75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</row>
    <row r="300" spans="2:14" s="4" customFormat="1" ht="12.75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</row>
    <row r="301" spans="2:14" s="4" customFormat="1" ht="12.75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</row>
    <row r="302" spans="2:14" s="4" customFormat="1" ht="12.75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</row>
    <row r="303" spans="2:14" s="4" customFormat="1" ht="12.75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</row>
    <row r="304" spans="2:14" s="4" customFormat="1" ht="12.75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</row>
    <row r="305" spans="2:14" s="4" customFormat="1" ht="12.75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</row>
    <row r="306" spans="2:14" s="4" customFormat="1" ht="12.75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</row>
    <row r="307" spans="2:14" s="4" customFormat="1" ht="12.75"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</row>
    <row r="308" spans="2:14" s="4" customFormat="1" ht="12.75"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</row>
    <row r="309" spans="2:14" s="4" customFormat="1" ht="12.75"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</row>
    <row r="310" spans="2:14" s="4" customFormat="1" ht="12.75"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</row>
    <row r="311" spans="2:14" s="4" customFormat="1" ht="12.75"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</row>
    <row r="312" spans="2:14" s="4" customFormat="1" ht="12.75"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</row>
    <row r="313" spans="2:14" s="4" customFormat="1" ht="12.75"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</row>
    <row r="314" spans="2:14" s="4" customFormat="1" ht="12.75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</row>
    <row r="315" spans="2:14" s="4" customFormat="1" ht="12.7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</row>
    <row r="316" spans="2:14" s="4" customFormat="1" ht="12.75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</row>
    <row r="317" spans="2:14" s="4" customFormat="1" ht="12.75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</row>
    <row r="318" spans="2:14" s="4" customFormat="1" ht="12.75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</row>
    <row r="319" spans="2:14" s="4" customFormat="1" ht="12.75"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</row>
    <row r="320" spans="2:14" s="4" customFormat="1" ht="12.75"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</row>
    <row r="321" spans="2:14" s="4" customFormat="1" ht="12.75"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</row>
    <row r="322" spans="2:14" s="4" customFormat="1" ht="12.75"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</row>
    <row r="323" spans="2:14" s="4" customFormat="1" ht="12.75"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</row>
    <row r="324" spans="2:14" s="4" customFormat="1" ht="12.75"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</row>
    <row r="325" spans="2:14" s="4" customFormat="1" ht="12.75"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</row>
    <row r="326" spans="2:14" s="4" customFormat="1" ht="12.75"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</row>
    <row r="327" spans="2:14" s="4" customFormat="1" ht="12.75"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</row>
    <row r="328" spans="2:14" s="4" customFormat="1" ht="12.75"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</row>
    <row r="329" spans="2:14" s="4" customFormat="1" ht="12.75"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</row>
    <row r="330" spans="2:14" s="4" customFormat="1" ht="12.75"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</row>
    <row r="331" spans="2:14" s="4" customFormat="1" ht="12.75"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</row>
    <row r="332" spans="2:14" s="4" customFormat="1" ht="12.75"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</row>
    <row r="333" spans="2:14" s="4" customFormat="1" ht="12.75"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</row>
    <row r="334" spans="2:14" s="4" customFormat="1" ht="12.75"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</row>
    <row r="335" spans="2:14" s="4" customFormat="1" ht="12.75"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</row>
    <row r="336" spans="2:14" s="4" customFormat="1" ht="12.75"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</row>
    <row r="337" spans="2:14" s="4" customFormat="1" ht="12.75"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</row>
    <row r="338" spans="2:14" s="4" customFormat="1" ht="12.75"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</row>
    <row r="339" spans="2:14" s="4" customFormat="1" ht="12.75"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</row>
    <row r="340" spans="2:14" s="4" customFormat="1" ht="12.75"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</row>
    <row r="341" spans="2:14" s="4" customFormat="1" ht="12.75"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</row>
    <row r="342" spans="2:14" s="4" customFormat="1" ht="12.75"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</row>
    <row r="343" spans="2:14" s="4" customFormat="1" ht="12.75"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</row>
    <row r="344" spans="2:14" s="4" customFormat="1" ht="12.75"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</row>
    <row r="345" spans="2:14" s="4" customFormat="1" ht="12.75"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</row>
    <row r="346" spans="2:14" s="4" customFormat="1" ht="12.75"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</row>
    <row r="347" spans="2:14" s="4" customFormat="1" ht="12.75"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</row>
    <row r="348" spans="2:14" s="4" customFormat="1" ht="12.75"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</row>
    <row r="349" spans="2:14" s="4" customFormat="1" ht="12.75"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</row>
    <row r="350" spans="2:14" s="4" customFormat="1" ht="12.75"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</row>
    <row r="351" spans="2:14" s="4" customFormat="1" ht="12.75"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</row>
    <row r="352" spans="2:14" s="4" customFormat="1" ht="12.75"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</row>
    <row r="353" spans="2:14" s="4" customFormat="1" ht="12.75"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</row>
    <row r="354" spans="2:14" s="4" customFormat="1" ht="12.75"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</row>
    <row r="355" spans="2:14" s="4" customFormat="1" ht="12.75"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</row>
    <row r="356" spans="2:14" s="4" customFormat="1" ht="12.75"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</row>
    <row r="357" spans="2:14" s="4" customFormat="1" ht="12.75"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</row>
    <row r="358" spans="2:14" s="4" customFormat="1" ht="12.75"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</row>
    <row r="359" spans="2:14" s="4" customFormat="1" ht="12.75"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</row>
    <row r="360" spans="2:14" s="4" customFormat="1" ht="12.75"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</row>
    <row r="361" spans="2:14" s="4" customFormat="1" ht="12.75"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</row>
    <row r="362" spans="2:14" s="4" customFormat="1" ht="12.75"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</row>
    <row r="363" spans="2:14" s="4" customFormat="1" ht="12.75"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</row>
    <row r="364" spans="2:14" s="4" customFormat="1" ht="12.75"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</row>
    <row r="365" spans="2:14" s="4" customFormat="1" ht="12.75"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</row>
    <row r="366" spans="2:14" s="4" customFormat="1" ht="12.75"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</row>
    <row r="367" spans="2:14" s="4" customFormat="1" ht="12.75"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</row>
    <row r="368" spans="2:14" s="4" customFormat="1" ht="12.75"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</row>
    <row r="369" spans="2:14" s="4" customFormat="1" ht="12.75"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</row>
    <row r="370" spans="2:14" s="4" customFormat="1" ht="12.75"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</row>
    <row r="371" spans="2:14" s="4" customFormat="1" ht="12.75"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</row>
    <row r="372" spans="2:14" s="4" customFormat="1" ht="12.75"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</row>
    <row r="373" spans="2:14" s="4" customFormat="1" ht="12.75"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</row>
    <row r="374" spans="2:14" s="4" customFormat="1" ht="12.75"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</row>
    <row r="375" spans="2:14" s="4" customFormat="1" ht="12.75"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</row>
    <row r="376" spans="2:14" s="4" customFormat="1" ht="12.75"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</row>
    <row r="377" spans="2:14" s="4" customFormat="1" ht="12.75"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</row>
    <row r="378" spans="2:14" s="4" customFormat="1" ht="12.75"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</row>
    <row r="379" spans="2:14" s="4" customFormat="1" ht="12.75"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</row>
    <row r="380" spans="2:14" s="4" customFormat="1" ht="12.75"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</row>
    <row r="381" spans="2:14" s="4" customFormat="1" ht="12.75"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</row>
    <row r="382" spans="2:14" s="4" customFormat="1" ht="12.75"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</row>
    <row r="383" spans="2:14" s="4" customFormat="1" ht="12.75"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</row>
    <row r="384" spans="2:14" s="4" customFormat="1" ht="12.75"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</row>
    <row r="385" spans="2:14" s="4" customFormat="1" ht="12.75"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</row>
    <row r="386" spans="2:14" s="4" customFormat="1" ht="12.75"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</row>
    <row r="387" spans="2:14" s="4" customFormat="1" ht="12.75"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</row>
    <row r="388" spans="2:14" s="4" customFormat="1" ht="12.75"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</row>
    <row r="389" spans="2:14" s="4" customFormat="1" ht="12.75"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</row>
    <row r="390" spans="2:14" s="4" customFormat="1" ht="12.75"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</row>
    <row r="391" spans="2:14" s="4" customFormat="1" ht="12.75"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</row>
    <row r="392" spans="2:14" s="4" customFormat="1" ht="12.75"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</row>
    <row r="393" spans="2:14" s="4" customFormat="1" ht="12.7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</row>
    <row r="394" spans="2:14" s="4" customFormat="1" ht="12.75"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</row>
    <row r="395" spans="2:14" s="4" customFormat="1" ht="12.75"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</row>
    <row r="396" spans="2:14" s="4" customFormat="1" ht="12.75"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</row>
    <row r="397" spans="2:14" s="4" customFormat="1" ht="12.75"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</row>
    <row r="398" spans="2:14" s="4" customFormat="1" ht="12.75"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</row>
    <row r="399" spans="2:14" s="4" customFormat="1" ht="12.75"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</row>
    <row r="400" spans="2:14" s="4" customFormat="1" ht="12.75"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</row>
    <row r="401" spans="2:14" s="4" customFormat="1" ht="12.75"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</row>
    <row r="402" spans="2:14" s="4" customFormat="1" ht="12.75"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</row>
    <row r="403" spans="2:14" s="4" customFormat="1" ht="12.75"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</row>
    <row r="404" spans="2:14" s="4" customFormat="1" ht="12.75"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</row>
    <row r="405" spans="2:14" s="4" customFormat="1" ht="12.75"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</row>
    <row r="406" spans="2:14" s="4" customFormat="1" ht="12.75"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</row>
    <row r="407" spans="2:14" s="4" customFormat="1" ht="12.75"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</row>
    <row r="408" spans="2:14" s="4" customFormat="1" ht="12.75"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</row>
    <row r="409" spans="2:14" s="4" customFormat="1" ht="12.75"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</row>
    <row r="410" spans="2:14" s="4" customFormat="1" ht="12.75"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</row>
    <row r="411" spans="2:14" s="4" customFormat="1" ht="12.75"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</row>
    <row r="412" spans="2:14" s="4" customFormat="1" ht="12.75"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</row>
    <row r="413" spans="2:14" s="4" customFormat="1" ht="12.75"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</row>
    <row r="414" spans="2:14" s="4" customFormat="1" ht="12.75"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</row>
    <row r="415" spans="2:14" s="4" customFormat="1" ht="12.75"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</row>
    <row r="416" spans="2:14" s="4" customFormat="1" ht="12.75"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</row>
    <row r="417" spans="2:14" s="4" customFormat="1" ht="12.75"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</row>
    <row r="418" spans="2:14" s="4" customFormat="1" ht="12.75"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</row>
    <row r="419" spans="2:14" s="4" customFormat="1" ht="12.75"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</row>
    <row r="420" spans="2:14" s="4" customFormat="1" ht="12.75"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</row>
    <row r="421" spans="2:14" s="4" customFormat="1" ht="12.75"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  <row r="422" spans="2:14" s="4" customFormat="1" ht="12.75"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</row>
    <row r="423" spans="2:14" s="4" customFormat="1" ht="12.75"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</row>
    <row r="424" spans="2:14" s="4" customFormat="1" ht="12.75"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</row>
    <row r="425" spans="2:14" s="4" customFormat="1" ht="12.75"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</row>
    <row r="426" spans="2:14" s="4" customFormat="1" ht="12.75"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</row>
    <row r="427" spans="2:14" s="4" customFormat="1" ht="12.75"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</row>
    <row r="428" spans="2:14" s="4" customFormat="1" ht="12.75"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</row>
    <row r="429" spans="2:14" s="4" customFormat="1" ht="12.75"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</row>
    <row r="430" spans="2:14" s="4" customFormat="1" ht="12.75"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</row>
    <row r="431" spans="2:14" s="4" customFormat="1" ht="12.75"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</row>
    <row r="432" spans="2:14" s="4" customFormat="1" ht="12.75"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</row>
    <row r="433" spans="2:14" s="4" customFormat="1" ht="12.75"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</row>
    <row r="434" spans="2:14" s="4" customFormat="1" ht="12.75"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</row>
    <row r="435" spans="2:14" s="4" customFormat="1" ht="12.75"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</row>
    <row r="436" spans="2:14" s="4" customFormat="1" ht="12.75"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</row>
    <row r="437" spans="2:14" s="4" customFormat="1" ht="12.75"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</row>
    <row r="438" spans="2:14" s="4" customFormat="1" ht="12.75"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</row>
    <row r="439" spans="2:14" s="4" customFormat="1" ht="12.75"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</row>
    <row r="440" spans="2:14" s="4" customFormat="1" ht="12.75"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</row>
    <row r="441" spans="2:14" s="4" customFormat="1" ht="12.75"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</row>
    <row r="442" spans="2:14" s="4" customFormat="1" ht="12.75"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</row>
    <row r="443" spans="2:14" s="4" customFormat="1" ht="12.75"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</row>
    <row r="444" spans="2:14" s="4" customFormat="1" ht="12.75"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</row>
    <row r="445" spans="2:14" s="4" customFormat="1" ht="12.75"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</row>
    <row r="446" spans="2:14" s="4" customFormat="1" ht="12.75"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</row>
    <row r="447" spans="2:14" s="4" customFormat="1" ht="12.75"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</row>
    <row r="448" spans="2:14" s="4" customFormat="1" ht="12.75"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</row>
    <row r="449" spans="2:14" s="4" customFormat="1" ht="12.75"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</row>
    <row r="450" spans="2:14" s="4" customFormat="1" ht="12.75"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</row>
    <row r="451" spans="2:14" s="4" customFormat="1" ht="12.75"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</row>
    <row r="452" spans="2:14" s="4" customFormat="1" ht="12.75"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</row>
    <row r="453" spans="2:14" s="4" customFormat="1" ht="12.75"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</row>
    <row r="454" spans="2:14" s="4" customFormat="1" ht="12.75"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</row>
    <row r="455" spans="2:14" s="4" customFormat="1" ht="12.75"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</row>
    <row r="456" spans="2:14" s="4" customFormat="1" ht="12.75"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</row>
    <row r="457" spans="2:14" s="4" customFormat="1" ht="12.75"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</row>
    <row r="458" spans="2:14" s="4" customFormat="1" ht="12.75"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</row>
    <row r="459" spans="2:14" s="4" customFormat="1" ht="12.75"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</row>
    <row r="460" spans="2:14" s="4" customFormat="1" ht="12.75"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</row>
    <row r="461" spans="2:14" s="4" customFormat="1" ht="12.75"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</row>
    <row r="462" spans="2:14" s="4" customFormat="1" ht="12.75"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</row>
    <row r="463" spans="2:14" s="4" customFormat="1" ht="12.75"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</row>
    <row r="464" spans="2:14" s="4" customFormat="1" ht="12.75"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</row>
    <row r="465" spans="2:14" s="4" customFormat="1" ht="12.75"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</row>
    <row r="466" spans="2:14" s="4" customFormat="1" ht="12.75"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</row>
    <row r="467" spans="2:14" s="4" customFormat="1" ht="12.75"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</row>
    <row r="468" spans="2:14" s="4" customFormat="1" ht="12.75"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</row>
    <row r="469" spans="2:14" s="4" customFormat="1" ht="12.75"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</row>
    <row r="470" spans="2:14" s="4" customFormat="1" ht="12.75"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</row>
    <row r="471" spans="2:14" s="4" customFormat="1" ht="12.7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</row>
    <row r="472" spans="2:14" s="4" customFormat="1" ht="12.75"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</row>
    <row r="473" spans="2:14" s="4" customFormat="1" ht="12.75"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</row>
    <row r="474" spans="2:14" s="4" customFormat="1" ht="12.75"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</row>
    <row r="475" spans="2:14" s="4" customFormat="1" ht="12.75"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</row>
    <row r="476" spans="2:14" s="4" customFormat="1" ht="12.75"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</row>
    <row r="477" spans="2:14" s="4" customFormat="1" ht="12.75"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</row>
    <row r="478" spans="2:14" s="4" customFormat="1" ht="12.75"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</row>
    <row r="479" spans="2:14" s="4" customFormat="1" ht="12.75"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</row>
    <row r="480" spans="2:14" s="4" customFormat="1" ht="12.75"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</row>
    <row r="481" spans="2:14" s="4" customFormat="1" ht="12.75"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</row>
    <row r="482" spans="2:14" s="4" customFormat="1" ht="12.75"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</row>
    <row r="483" spans="2:14" s="4" customFormat="1" ht="12.75"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</row>
    <row r="484" spans="2:14" s="4" customFormat="1" ht="12.75"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</row>
    <row r="485" spans="2:14" s="4" customFormat="1" ht="12.75"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</row>
    <row r="486" spans="2:14" s="4" customFormat="1" ht="12.75"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</row>
    <row r="487" spans="2:14" s="4" customFormat="1" ht="12.75"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</row>
    <row r="488" spans="2:14" s="4" customFormat="1" ht="12.75"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</row>
    <row r="489" spans="2:14" s="4" customFormat="1" ht="12.75"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</row>
    <row r="490" spans="2:14" s="4" customFormat="1" ht="12.75"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</row>
    <row r="491" spans="2:14" s="4" customFormat="1" ht="12.75"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</row>
    <row r="492" spans="2:14" s="4" customFormat="1" ht="12.75"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</row>
    <row r="493" spans="2:14" s="4" customFormat="1" ht="12.75"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</row>
    <row r="494" spans="2:14" s="4" customFormat="1" ht="12.75"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</row>
    <row r="495" spans="2:14" s="4" customFormat="1" ht="12.75"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</row>
    <row r="496" spans="2:14" s="4" customFormat="1" ht="12.75"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</row>
    <row r="497" spans="2:14" s="4" customFormat="1" ht="12.75"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</row>
    <row r="498" spans="2:14" s="4" customFormat="1" ht="12.75"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</row>
    <row r="499" spans="2:14" s="4" customFormat="1" ht="12.75"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</row>
    <row r="500" spans="2:14" s="4" customFormat="1" ht="12.75"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</row>
    <row r="501" spans="2:14" s="4" customFormat="1" ht="12.75"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</row>
    <row r="502" spans="2:14" s="4" customFormat="1" ht="12.75"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</row>
    <row r="503" spans="2:14" s="4" customFormat="1" ht="12.75"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</row>
    <row r="504" spans="2:14" s="4" customFormat="1" ht="12.75"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</row>
    <row r="505" spans="2:14" s="4" customFormat="1" ht="12.75"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</row>
    <row r="506" spans="2:14" s="4" customFormat="1" ht="12.75"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</row>
    <row r="507" spans="2:14" s="4" customFormat="1" ht="12.75"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</row>
    <row r="508" spans="2:14" s="4" customFormat="1" ht="12.75"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</row>
    <row r="509" spans="2:14" s="4" customFormat="1" ht="12.75"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</row>
    <row r="510" spans="2:14" s="4" customFormat="1" ht="12.75"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</row>
    <row r="511" spans="2:14" s="4" customFormat="1" ht="12.75"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</row>
    <row r="512" spans="2:14" s="4" customFormat="1" ht="12.75"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</row>
    <row r="513" spans="2:14" s="4" customFormat="1" ht="12.75"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</row>
    <row r="514" spans="2:14" s="4" customFormat="1" ht="12.75"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</row>
    <row r="515" spans="2:14" s="4" customFormat="1" ht="12.75"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</row>
    <row r="516" spans="2:14" s="4" customFormat="1" ht="12.75"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</row>
    <row r="517" spans="2:14" s="4" customFormat="1" ht="12.75"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</row>
    <row r="518" spans="2:14" s="4" customFormat="1" ht="12.75"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</row>
    <row r="519" spans="2:14" s="4" customFormat="1" ht="12.75"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</row>
    <row r="520" spans="2:14" s="4" customFormat="1" ht="12.75"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</row>
    <row r="521" spans="2:14" s="4" customFormat="1" ht="12.75"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</row>
    <row r="522" spans="2:14" s="4" customFormat="1" ht="12.75"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</row>
    <row r="523" spans="2:14" s="4" customFormat="1" ht="12.75"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</row>
    <row r="524" spans="2:14" s="4" customFormat="1" ht="12.75"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</row>
    <row r="525" spans="2:14" s="4" customFormat="1" ht="12.75"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</row>
    <row r="526" spans="2:14" s="4" customFormat="1" ht="12.75"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</row>
    <row r="527" spans="2:14" s="4" customFormat="1" ht="12.75"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</row>
    <row r="528" spans="2:14" s="4" customFormat="1" ht="12.75"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</row>
    <row r="529" spans="2:14" s="4" customFormat="1" ht="12.75"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</row>
    <row r="530" spans="2:14" s="4" customFormat="1" ht="12.75"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</row>
    <row r="531" spans="2:14" s="4" customFormat="1" ht="12.75"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</row>
    <row r="532" spans="2:14" s="4" customFormat="1" ht="12.75"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</row>
    <row r="533" spans="2:14" s="4" customFormat="1" ht="12.75"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</row>
    <row r="534" spans="2:14" s="4" customFormat="1" ht="12.75"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</row>
    <row r="535" spans="2:14" s="4" customFormat="1" ht="12.75"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</row>
    <row r="536" spans="2:14" s="4" customFormat="1" ht="12.75"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</row>
    <row r="537" spans="2:14" s="4" customFormat="1" ht="12.75"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</row>
    <row r="538" spans="2:14" s="4" customFormat="1" ht="12.75"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</row>
    <row r="539" spans="2:14" s="4" customFormat="1" ht="12.75"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</row>
    <row r="540" spans="2:14" s="4" customFormat="1" ht="12.75"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</row>
    <row r="541" spans="2:14" s="4" customFormat="1" ht="12.75"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</row>
    <row r="542" spans="2:14" s="4" customFormat="1" ht="12.75"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</row>
    <row r="543" spans="2:14" s="4" customFormat="1" ht="12.75"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</row>
    <row r="544" spans="2:14" s="4" customFormat="1" ht="12.75"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</row>
    <row r="545" spans="2:14" s="4" customFormat="1" ht="12.75"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</row>
    <row r="546" spans="2:14" s="4" customFormat="1" ht="12.75"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</row>
    <row r="547" spans="2:14" s="4" customFormat="1" ht="12.75"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</row>
    <row r="548" spans="2:14" s="4" customFormat="1" ht="12.75"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</row>
    <row r="549" spans="2:14" s="4" customFormat="1" ht="12.7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</row>
    <row r="550" spans="2:14" s="4" customFormat="1" ht="12.75"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</row>
    <row r="551" spans="2:14" s="4" customFormat="1" ht="12.75"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</row>
    <row r="552" spans="2:14" s="4" customFormat="1" ht="12.75"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</row>
    <row r="553" spans="2:14" s="4" customFormat="1" ht="12.75"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</row>
    <row r="554" spans="2:14" s="4" customFormat="1" ht="12.75"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</row>
    <row r="555" spans="2:14" s="4" customFormat="1" ht="12.75"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</row>
    <row r="556" spans="2:14" s="4" customFormat="1" ht="12.75"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</row>
    <row r="557" spans="2:14" s="4" customFormat="1" ht="12.75"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</row>
    <row r="558" spans="2:14" s="4" customFormat="1" ht="12.75"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</row>
    <row r="559" spans="2:14" s="4" customFormat="1" ht="12.75"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</row>
    <row r="560" spans="2:14" s="4" customFormat="1" ht="12.75"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</row>
    <row r="561" spans="2:14" s="4" customFormat="1" ht="12.75"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</row>
    <row r="562" spans="2:14" s="4" customFormat="1" ht="12.75"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</row>
    <row r="563" spans="2:14" s="4" customFormat="1" ht="12.75"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</row>
    <row r="564" spans="2:14" s="4" customFormat="1" ht="12.75"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</row>
    <row r="565" spans="2:14" s="4" customFormat="1" ht="12.75"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</row>
    <row r="566" spans="2:14" s="4" customFormat="1" ht="12.75"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</row>
    <row r="567" spans="2:14" s="4" customFormat="1" ht="12.75"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</row>
    <row r="568" spans="2:14" s="4" customFormat="1" ht="12.75"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</row>
    <row r="569" spans="2:14" s="4" customFormat="1" ht="12.75"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</row>
    <row r="570" spans="2:14" s="4" customFormat="1" ht="12.75"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</row>
    <row r="571" spans="2:14" s="4" customFormat="1" ht="12.75"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</row>
    <row r="572" spans="2:14" s="4" customFormat="1" ht="12.75"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</row>
    <row r="573" spans="2:14" s="4" customFormat="1" ht="12.75"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</row>
    <row r="574" spans="2:14" s="4" customFormat="1" ht="12.75"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</row>
    <row r="575" spans="2:14" s="4" customFormat="1" ht="12.75"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</row>
    <row r="576" spans="2:14" s="4" customFormat="1" ht="12.75"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</row>
    <row r="577" spans="2:14" s="4" customFormat="1" ht="12.75"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</row>
    <row r="578" spans="2:14" s="4" customFormat="1" ht="12.75"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</row>
    <row r="579" spans="2:14" s="4" customFormat="1" ht="12.75"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</row>
    <row r="580" spans="2:14" s="4" customFormat="1" ht="12.75"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</row>
    <row r="581" spans="2:14" s="4" customFormat="1" ht="12.75"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</row>
    <row r="582" spans="2:14" s="4" customFormat="1" ht="12.75"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</row>
    <row r="583" spans="2:14" s="4" customFormat="1" ht="12.75"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</row>
    <row r="584" spans="2:14" s="4" customFormat="1" ht="12.75"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</row>
    <row r="585" spans="2:14" s="4" customFormat="1" ht="12.75"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</row>
    <row r="586" spans="2:14" s="4" customFormat="1" ht="12.75"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</row>
    <row r="587" spans="2:14" s="4" customFormat="1" ht="12.75"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</row>
    <row r="588" spans="2:14" s="4" customFormat="1" ht="12.75"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</row>
    <row r="589" spans="2:14" s="4" customFormat="1" ht="12.75"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</row>
    <row r="590" spans="2:14" s="4" customFormat="1" ht="12.75"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</row>
    <row r="591" spans="2:14" s="4" customFormat="1" ht="12.75"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</row>
    <row r="592" spans="2:14" s="4" customFormat="1" ht="12.75"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</row>
    <row r="593" spans="2:14" s="4" customFormat="1" ht="12.75"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</row>
    <row r="594" spans="2:14" s="4" customFormat="1" ht="12.75"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</row>
    <row r="595" spans="2:14" s="4" customFormat="1" ht="12.75"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</row>
    <row r="596" spans="2:14" s="4" customFormat="1" ht="12.75"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</row>
    <row r="597" spans="2:14" s="4" customFormat="1" ht="12.75"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</row>
    <row r="598" spans="2:14" s="4" customFormat="1" ht="12.75"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</row>
    <row r="599" spans="2:14" s="4" customFormat="1" ht="12.75"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</row>
    <row r="600" spans="2:14" s="4" customFormat="1" ht="12.75"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</row>
    <row r="601" spans="2:14" s="4" customFormat="1" ht="12.75"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</row>
    <row r="602" spans="2:14" s="4" customFormat="1" ht="12.75"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</row>
    <row r="603" spans="2:14" s="4" customFormat="1" ht="12.75"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</row>
    <row r="604" spans="2:14" s="4" customFormat="1" ht="12.75"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</row>
    <row r="605" spans="2:14" s="4" customFormat="1" ht="12.75"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</row>
    <row r="606" spans="2:14" s="4" customFormat="1" ht="12.75"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</row>
    <row r="607" spans="2:14" s="4" customFormat="1" ht="12.75"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</row>
    <row r="608" spans="2:14" s="4" customFormat="1" ht="12.75"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</row>
    <row r="609" spans="2:14" s="4" customFormat="1" ht="12.75"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</row>
    <row r="610" spans="2:14" s="4" customFormat="1" ht="12.75"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</row>
    <row r="611" spans="2:14" s="4" customFormat="1" ht="12.75"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</row>
    <row r="612" spans="2:14" s="4" customFormat="1" ht="12.75"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</row>
    <row r="613" spans="2:14" s="4" customFormat="1" ht="12.75"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</row>
    <row r="614" spans="2:14" s="4" customFormat="1" ht="12.75"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</row>
    <row r="615" spans="2:14" s="4" customFormat="1" ht="12.75"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</row>
    <row r="616" spans="2:14" s="4" customFormat="1" ht="12.75"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</row>
    <row r="617" spans="2:14" s="4" customFormat="1" ht="12.75"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</row>
    <row r="618" spans="2:14" s="4" customFormat="1" ht="12.75"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</row>
    <row r="619" spans="2:14" s="4" customFormat="1" ht="12.75"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</row>
    <row r="620" spans="2:14" s="4" customFormat="1" ht="12.75"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</row>
    <row r="621" spans="2:14" s="4" customFormat="1" ht="12.75"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</row>
    <row r="622" spans="2:14" s="4" customFormat="1" ht="12.75"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</row>
    <row r="623" spans="2:14" s="4" customFormat="1" ht="12.75"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</row>
    <row r="624" spans="2:14" s="4" customFormat="1" ht="12.75"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</row>
    <row r="625" spans="2:14" s="4" customFormat="1" ht="12.75"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</row>
    <row r="626" spans="2:14" s="4" customFormat="1" ht="12.75"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</row>
    <row r="627" spans="2:14" s="4" customFormat="1" ht="12.75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</row>
    <row r="628" spans="2:14" s="4" customFormat="1" ht="12.75"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</row>
    <row r="629" spans="2:14" s="4" customFormat="1" ht="12.75"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</row>
    <row r="630" spans="2:14" s="4" customFormat="1" ht="12.75"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</row>
    <row r="631" spans="2:14" s="4" customFormat="1" ht="12.75"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</row>
    <row r="632" spans="2:14" s="4" customFormat="1" ht="12.75"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</row>
    <row r="633" spans="2:14" s="4" customFormat="1" ht="12.75"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</row>
    <row r="634" spans="2:14" s="4" customFormat="1" ht="12.75"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</row>
    <row r="635" spans="2:14" s="4" customFormat="1" ht="12.75"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</row>
    <row r="636" spans="2:14" s="4" customFormat="1" ht="12.75"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</row>
    <row r="637" spans="2:14" s="4" customFormat="1" ht="12.75"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</row>
    <row r="638" spans="2:14" s="4" customFormat="1" ht="12.75"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</row>
    <row r="639" spans="2:14" s="4" customFormat="1" ht="12.75"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</row>
    <row r="640" spans="2:14" s="4" customFormat="1" ht="12.75"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</row>
    <row r="641" spans="2:14" s="4" customFormat="1" ht="12.75"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</row>
    <row r="642" spans="2:14" s="4" customFormat="1" ht="12.75"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</row>
    <row r="643" spans="2:14" s="4" customFormat="1" ht="12.75"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</row>
    <row r="644" spans="2:14" s="4" customFormat="1" ht="12.75"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</row>
    <row r="645" spans="2:14" s="4" customFormat="1" ht="12.75"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</row>
    <row r="646" spans="2:14" s="4" customFormat="1" ht="12.75"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</row>
    <row r="647" spans="2:14" s="4" customFormat="1" ht="12.75"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</row>
    <row r="648" spans="2:14" s="4" customFormat="1" ht="12.75"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</row>
    <row r="649" spans="2:14" s="4" customFormat="1" ht="12.75"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</row>
    <row r="650" spans="2:14" s="4" customFormat="1" ht="12.75"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</row>
    <row r="651" spans="2:14" s="4" customFormat="1" ht="12.75"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</row>
    <row r="652" spans="2:14" s="4" customFormat="1" ht="12.75"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</row>
    <row r="653" spans="2:14" s="4" customFormat="1" ht="12.75"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</row>
    <row r="654" spans="2:14" s="4" customFormat="1" ht="12.75"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</row>
    <row r="655" spans="2:14" s="4" customFormat="1" ht="12.75"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</row>
    <row r="656" spans="2:14" s="4" customFormat="1" ht="12.75"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</row>
    <row r="657" spans="2:14" s="4" customFormat="1" ht="12.75"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</row>
    <row r="658" spans="2:14" s="4" customFormat="1" ht="12.75"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</row>
    <row r="659" spans="2:14" s="4" customFormat="1" ht="12.75"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</row>
    <row r="660" spans="2:14" s="4" customFormat="1" ht="12.75"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</row>
    <row r="661" spans="2:14" s="4" customFormat="1" ht="12.75"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</row>
    <row r="662" spans="2:14" s="4" customFormat="1" ht="12.75"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</row>
    <row r="663" spans="2:14" s="4" customFormat="1" ht="12.75"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</row>
    <row r="664" spans="2:14" s="4" customFormat="1" ht="12.75"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</row>
    <row r="665" spans="2:14" s="4" customFormat="1" ht="12.75"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</row>
    <row r="666" spans="2:14" s="4" customFormat="1" ht="12.75"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</row>
    <row r="667" spans="2:14" s="4" customFormat="1" ht="12.75"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</row>
    <row r="668" spans="2:14" s="4" customFormat="1" ht="12.75"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</row>
    <row r="669" spans="2:14" s="4" customFormat="1" ht="12.75"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</row>
    <row r="670" spans="2:14" s="4" customFormat="1" ht="12.75"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</row>
    <row r="671" spans="2:14" s="4" customFormat="1" ht="12.75"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</row>
    <row r="672" spans="2:14" s="4" customFormat="1" ht="12.75"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</row>
    <row r="673" spans="2:14" s="4" customFormat="1" ht="12.75"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</row>
    <row r="674" spans="2:14" s="4" customFormat="1" ht="12.75"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</row>
    <row r="675" spans="2:14" s="4" customFormat="1" ht="12.75"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</row>
    <row r="676" spans="2:14" s="4" customFormat="1" ht="12.75"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</row>
    <row r="677" spans="2:14" s="4" customFormat="1" ht="12.75"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</row>
    <row r="678" spans="2:14" s="4" customFormat="1" ht="12.75"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</row>
    <row r="679" spans="2:14" s="4" customFormat="1" ht="12.75"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</row>
    <row r="680" spans="2:14" s="4" customFormat="1" ht="12.75"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</row>
    <row r="681" spans="2:14" ht="12.75"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</row>
    <row r="682" spans="2:14" ht="12.75"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</row>
    <row r="683" spans="2:14" ht="12.75"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</row>
    <row r="684" spans="2:14" ht="12.75"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</row>
    <row r="685" spans="2:14" ht="12.75"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</row>
    <row r="686" spans="2:14" ht="12.75"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</row>
    <row r="687" spans="2:14" ht="12.75"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</row>
    <row r="688" spans="2:14" ht="12.75"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</row>
    <row r="689" spans="2:14" ht="12.75"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</row>
    <row r="690" spans="2:14" ht="12.75"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</row>
    <row r="691" spans="2:14" ht="12.75"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</row>
    <row r="692" spans="2:14" ht="12.75"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</row>
    <row r="693" spans="2:14" ht="12.75"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</row>
    <row r="694" spans="2:14" ht="12.75"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</row>
    <row r="695" spans="2:14" ht="12.75"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</row>
    <row r="696" spans="2:14" ht="12.75"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</row>
    <row r="697" spans="2:14" ht="12.75"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</row>
    <row r="698" spans="2:14" ht="12.75"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</row>
    <row r="699" spans="2:14" ht="12.75"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</row>
    <row r="700" spans="2:14" ht="12.75"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</row>
    <row r="701" spans="2:14" ht="12.75"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</row>
    <row r="702" spans="2:14" ht="12.75"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</row>
    <row r="703" spans="2:14" ht="12.75"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</row>
    <row r="704" spans="2:14" ht="12.75"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</row>
    <row r="705" spans="2:14" ht="12.75"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</row>
    <row r="706" spans="2:14" ht="12.75"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</row>
    <row r="707" spans="2:14" ht="12.75"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</row>
    <row r="708" spans="2:14" ht="12.75"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</row>
    <row r="709" spans="2:14" ht="12.75"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</row>
    <row r="710" spans="2:14" ht="12.75"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</row>
    <row r="711" spans="2:14" ht="12.75"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</row>
    <row r="712" spans="2:14" ht="12.75"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</row>
    <row r="713" spans="2:14" ht="12.75"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</row>
    <row r="714" spans="2:14" ht="12.75"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</row>
    <row r="715" spans="2:14" ht="12.75"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</row>
    <row r="716" spans="2:14" ht="12.75"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</row>
    <row r="717" spans="2:14" ht="12.75"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</row>
    <row r="718" spans="2:14" ht="12.7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</row>
    <row r="719" spans="2:14" ht="12.75"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</row>
    <row r="720" spans="2:14" ht="12.75"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</row>
    <row r="721" spans="2:14" ht="12.75"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</row>
    <row r="722" spans="2:14" ht="12.75"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</row>
    <row r="723" spans="2:14" ht="12.75"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</row>
    <row r="724" spans="2:14" ht="12.75"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</row>
    <row r="725" spans="2:14" ht="12.75"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</row>
    <row r="726" spans="2:14" ht="12.75"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</row>
    <row r="727" spans="2:14" ht="12.75"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</row>
    <row r="728" spans="2:14" ht="12.75"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</row>
    <row r="729" spans="2:14" ht="12.75"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</row>
    <row r="730" spans="2:14" ht="12.75"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</row>
    <row r="731" spans="2:14" ht="12.75"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</row>
    <row r="732" spans="2:14" ht="12.75"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</row>
    <row r="733" spans="2:14" ht="12.75"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</row>
    <row r="734" spans="2:14" ht="12.75"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</row>
    <row r="735" spans="2:14" ht="12.75"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</row>
    <row r="736" spans="2:14" ht="12.75"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</row>
    <row r="737" spans="2:14" ht="12.75"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</row>
    <row r="738" spans="2:14" ht="12.75"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</row>
    <row r="739" spans="2:14" ht="12.75"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</row>
    <row r="740" spans="2:14" ht="12.75"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</row>
    <row r="741" spans="2:14" ht="12.75"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</row>
    <row r="742" spans="2:14" ht="12.75"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</row>
    <row r="743" spans="2:14" ht="12.75"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</row>
    <row r="744" spans="2:14" ht="12.75"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</row>
    <row r="745" spans="2:14" ht="12.75"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</row>
    <row r="746" spans="2:14" ht="12.75"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</row>
    <row r="747" spans="2:14" ht="12.75"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</row>
    <row r="748" spans="2:14" ht="12.75"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</row>
    <row r="749" spans="2:14" ht="12.75"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</row>
    <row r="750" spans="2:14" ht="12.75"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</row>
    <row r="751" spans="2:14" ht="12.75"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</row>
    <row r="752" spans="2:14" ht="12.75"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</row>
    <row r="753" spans="2:14" ht="12.75"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</row>
    <row r="754" spans="2:14" ht="12.75"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</row>
    <row r="755" spans="2:14" ht="12.75"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</row>
    <row r="756" spans="2:14" ht="12.75"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</row>
    <row r="757" spans="2:14" ht="12.75"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</row>
    <row r="758" spans="2:14" ht="12.75"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</row>
    <row r="759" spans="2:14" ht="12.75"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</row>
    <row r="760" spans="2:14" ht="12.75"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</row>
    <row r="761" spans="2:14" ht="12.75"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</row>
    <row r="762" spans="2:14" ht="12.75"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</row>
    <row r="763" spans="2:14" ht="12.75"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</row>
    <row r="764" spans="2:14" ht="12.75"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</row>
    <row r="765" spans="2:14" ht="12.75"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</row>
    <row r="766" spans="2:14" ht="12.75"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</row>
    <row r="767" spans="2:14" ht="12.75"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</row>
    <row r="768" spans="2:14" ht="12.75"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</row>
    <row r="769" spans="2:14" ht="12.75"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</row>
    <row r="770" spans="2:14" ht="12.75"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</row>
    <row r="771" spans="2:14" ht="12.75"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</row>
    <row r="772" spans="2:14" ht="12.75"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</row>
    <row r="773" spans="2:14" ht="12.75"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</row>
    <row r="774" spans="2:14" ht="12.75"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</row>
    <row r="775" spans="2:14" ht="12.75"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</row>
    <row r="776" spans="2:14" ht="12.75"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</row>
    <row r="777" spans="2:14" ht="12.75"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</row>
    <row r="778" spans="2:14" ht="12.75"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</row>
    <row r="779" spans="2:14" ht="12.75"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</row>
    <row r="780" spans="2:14" ht="12.75"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</row>
    <row r="781" spans="2:14" ht="12.75"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</row>
    <row r="782" spans="2:14" ht="12.75"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</row>
    <row r="783" spans="2:14" ht="12.75"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</row>
    <row r="784" spans="2:14" ht="12.75"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</row>
    <row r="785" spans="2:14" ht="12.75"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</row>
    <row r="786" spans="2:14" ht="12.75"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</row>
    <row r="787" spans="2:14" ht="12.75"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</row>
    <row r="788" spans="2:14" ht="12.75"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</row>
    <row r="789" spans="2:14" ht="12.75"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</row>
    <row r="790" spans="2:14" ht="12.75"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</row>
    <row r="791" spans="2:14" ht="12.75"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</row>
    <row r="792" spans="2:14" ht="12.75"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</row>
    <row r="793" spans="2:14" ht="12.75"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</row>
    <row r="794" spans="2:14" ht="12.75"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</row>
    <row r="795" spans="2:14" ht="12.75"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</row>
    <row r="796" spans="2:14" ht="12.75"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</row>
    <row r="797" spans="2:14" ht="12.75"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</row>
    <row r="798" spans="2:14" ht="12.75"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</row>
    <row r="799" spans="2:14" ht="12.75"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</row>
    <row r="800" spans="2:14" ht="12.75"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</row>
    <row r="801" spans="2:14" ht="12.75"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</row>
    <row r="802" spans="2:14" ht="12.75"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</row>
    <row r="803" spans="2:14" ht="12.75"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</row>
    <row r="804" spans="2:14" ht="12.75"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</row>
    <row r="805" spans="2:14" ht="12.75"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</row>
    <row r="806" spans="2:14" ht="12.75"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</row>
    <row r="807" spans="2:14" ht="12.75"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</row>
    <row r="808" spans="2:14" ht="12.75"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</row>
    <row r="809" spans="2:14" ht="12.75"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</row>
    <row r="810" spans="2:14" ht="12.75"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</row>
    <row r="811" spans="2:14" ht="12.75"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</row>
    <row r="812" spans="2:14" ht="12.75"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</row>
    <row r="813" spans="2:14" ht="12.75"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</row>
    <row r="814" spans="2:14" ht="12.75"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</row>
    <row r="815" spans="2:14" ht="12.75"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</row>
    <row r="816" spans="2:14" ht="12.75"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</row>
    <row r="817" spans="2:14" ht="12.75"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</row>
    <row r="818" spans="2:14" ht="12.75"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</row>
  </sheetData>
  <mergeCells count="24">
    <mergeCell ref="A35:B35"/>
    <mergeCell ref="A36:J36"/>
    <mergeCell ref="B9:C9"/>
    <mergeCell ref="B10:C10"/>
    <mergeCell ref="G9:H9"/>
    <mergeCell ref="G10:H10"/>
    <mergeCell ref="G12:H12"/>
    <mergeCell ref="G13:H13"/>
    <mergeCell ref="I12:J12"/>
    <mergeCell ref="I13:J13"/>
    <mergeCell ref="B7:E7"/>
    <mergeCell ref="G7:J7"/>
    <mergeCell ref="B12:C12"/>
    <mergeCell ref="B13:C13"/>
    <mergeCell ref="D8:E8"/>
    <mergeCell ref="D9:E9"/>
    <mergeCell ref="D10:E10"/>
    <mergeCell ref="D11:E11"/>
    <mergeCell ref="D12:E12"/>
    <mergeCell ref="D13:E13"/>
    <mergeCell ref="I8:J8"/>
    <mergeCell ref="I9:J9"/>
    <mergeCell ref="I10:J10"/>
    <mergeCell ref="I11:J11"/>
  </mergeCells>
  <printOptions/>
  <pageMargins left="0.35" right="0" top="0.38" bottom="0.33" header="0" footer="0.21"/>
  <pageSetup fitToHeight="1" fitToWidth="1" horizontalDpi="600" verticalDpi="600" orientation="portrait" paperSize="9" scale="84" r:id="rId1"/>
  <headerFooter alignWithMargins="0">
    <oddFooter>&amp;L&amp;"Times New Roman,Bold"The Condensed Consolidated Income Statement should be read in conjunction with the Annual Financial Report for the year ended 30 June 2003.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H10" sqref="H10:I10"/>
    </sheetView>
  </sheetViews>
  <sheetFormatPr defaultColWidth="9.33203125" defaultRowHeight="12.75"/>
  <cols>
    <col min="1" max="1" width="12" style="4" customWidth="1"/>
    <col min="2" max="2" width="41" style="4" customWidth="1"/>
    <col min="3" max="3" width="6" style="4" customWidth="1"/>
    <col min="4" max="4" width="5.5" style="4" customWidth="1"/>
    <col min="5" max="5" width="20.83203125" style="4" customWidth="1"/>
    <col min="6" max="6" width="5.83203125" style="4" customWidth="1"/>
    <col min="7" max="7" width="5" style="15" customWidth="1"/>
    <col min="8" max="8" width="17.66015625" style="4" customWidth="1"/>
    <col min="9" max="9" width="5.83203125" style="4" customWidth="1"/>
    <col min="10" max="10" width="17.66015625" style="4" customWidth="1"/>
    <col min="11" max="16384" width="9.33203125" style="4" customWidth="1"/>
  </cols>
  <sheetData>
    <row r="1" spans="1:9" s="2" customFormat="1" ht="15.75">
      <c r="A1" s="36" t="s">
        <v>50</v>
      </c>
      <c r="E1" s="3"/>
      <c r="F1" s="3"/>
      <c r="G1" s="13"/>
      <c r="I1" s="3" t="str">
        <f>'Con. Income Stt'!J1</f>
        <v>Date : 24 · 11 · 2003 </v>
      </c>
    </row>
    <row r="2" spans="1:7" s="2" customFormat="1" ht="12.75">
      <c r="A2" s="35" t="s">
        <v>0</v>
      </c>
      <c r="G2" s="14"/>
    </row>
    <row r="3" spans="1:7" s="2" customFormat="1" ht="27" customHeight="1">
      <c r="A3" s="1" t="s">
        <v>1</v>
      </c>
      <c r="G3" s="14"/>
    </row>
    <row r="4" spans="1:7" s="2" customFormat="1" ht="14.25">
      <c r="A4" s="1" t="str">
        <f>'Con. Income Stt'!A4</f>
        <v>FOR THE FIRST QUARTER ENDED 30 SEPTEMBER 2003</v>
      </c>
      <c r="G4" s="14"/>
    </row>
    <row r="6" ht="14.25">
      <c r="A6" s="1" t="s">
        <v>44</v>
      </c>
    </row>
    <row r="7" spans="1:9" ht="12.75">
      <c r="A7" s="2"/>
      <c r="H7" s="62"/>
      <c r="I7" s="62"/>
    </row>
    <row r="8" spans="5:9" ht="12.75">
      <c r="E8" s="63" t="s">
        <v>3</v>
      </c>
      <c r="F8" s="63"/>
      <c r="G8" s="25"/>
      <c r="H8" s="63" t="s">
        <v>4</v>
      </c>
      <c r="I8" s="63"/>
    </row>
    <row r="9" spans="5:9" ht="12.75">
      <c r="E9" s="63"/>
      <c r="F9" s="63"/>
      <c r="G9" s="25"/>
      <c r="H9" s="63"/>
      <c r="I9" s="63"/>
    </row>
    <row r="10" spans="5:9" ht="12.75">
      <c r="E10" s="58"/>
      <c r="F10" s="58"/>
      <c r="G10" s="25"/>
      <c r="H10" s="63" t="s">
        <v>107</v>
      </c>
      <c r="I10" s="63"/>
    </row>
    <row r="11" spans="4:9" ht="12.75">
      <c r="D11" s="15"/>
      <c r="E11" s="59" t="s">
        <v>93</v>
      </c>
      <c r="F11" s="59"/>
      <c r="G11" s="26"/>
      <c r="H11" s="59" t="s">
        <v>72</v>
      </c>
      <c r="I11" s="59"/>
    </row>
    <row r="12" spans="5:9" ht="12.75">
      <c r="E12" s="59" t="s">
        <v>2</v>
      </c>
      <c r="F12" s="59"/>
      <c r="G12" s="26"/>
      <c r="H12" s="59" t="s">
        <v>2</v>
      </c>
      <c r="I12" s="59"/>
    </row>
    <row r="13" spans="5:8" ht="12.75">
      <c r="E13" s="26"/>
      <c r="F13" s="26"/>
      <c r="G13" s="26"/>
      <c r="H13" s="16"/>
    </row>
    <row r="14" spans="1:8" ht="12.75">
      <c r="A14" s="4" t="s">
        <v>5</v>
      </c>
      <c r="E14" s="17">
        <v>24474</v>
      </c>
      <c r="F14" s="17"/>
      <c r="G14" s="17"/>
      <c r="H14" s="17">
        <v>25488</v>
      </c>
    </row>
    <row r="15" spans="1:8" ht="12.75">
      <c r="A15" s="4" t="s">
        <v>6</v>
      </c>
      <c r="E15" s="17">
        <v>560</v>
      </c>
      <c r="F15" s="17"/>
      <c r="G15" s="17"/>
      <c r="H15" s="17">
        <v>585</v>
      </c>
    </row>
    <row r="16" spans="1:8" ht="12.75">
      <c r="A16" s="4" t="s">
        <v>7</v>
      </c>
      <c r="E16" s="17">
        <v>184</v>
      </c>
      <c r="F16" s="17"/>
      <c r="G16" s="17"/>
      <c r="H16" s="17">
        <v>184</v>
      </c>
    </row>
    <row r="17" spans="1:8" ht="12.75">
      <c r="A17" s="4" t="s">
        <v>8</v>
      </c>
      <c r="E17" s="17">
        <v>111</v>
      </c>
      <c r="F17" s="17"/>
      <c r="G17" s="17"/>
      <c r="H17" s="17">
        <v>121</v>
      </c>
    </row>
    <row r="18" spans="5:8" ht="12.75">
      <c r="E18" s="17"/>
      <c r="F18" s="17"/>
      <c r="G18" s="17"/>
      <c r="H18" s="17"/>
    </row>
    <row r="19" spans="1:8" ht="28.5" customHeight="1">
      <c r="A19" s="4" t="s">
        <v>9</v>
      </c>
      <c r="E19" s="17"/>
      <c r="F19" s="17"/>
      <c r="G19" s="17"/>
      <c r="H19" s="17"/>
    </row>
    <row r="20" spans="1:8" ht="12.75">
      <c r="A20" s="27" t="s">
        <v>10</v>
      </c>
      <c r="B20" s="28"/>
      <c r="E20" s="17">
        <v>39381</v>
      </c>
      <c r="F20" s="17"/>
      <c r="G20" s="17"/>
      <c r="H20" s="17">
        <v>36671</v>
      </c>
    </row>
    <row r="21" spans="1:8" ht="12.75">
      <c r="A21" s="27" t="s">
        <v>11</v>
      </c>
      <c r="B21" s="28"/>
      <c r="E21" s="17">
        <v>12598</v>
      </c>
      <c r="F21" s="17"/>
      <c r="G21" s="17"/>
      <c r="H21" s="17">
        <v>10209</v>
      </c>
    </row>
    <row r="22" spans="1:8" ht="12.75">
      <c r="A22" s="27" t="s">
        <v>61</v>
      </c>
      <c r="B22" s="28"/>
      <c r="E22" s="17">
        <v>13203</v>
      </c>
      <c r="F22" s="17"/>
      <c r="G22" s="17"/>
      <c r="H22" s="17">
        <v>7067</v>
      </c>
    </row>
    <row r="23" spans="1:8" ht="12.75">
      <c r="A23" s="27" t="s">
        <v>12</v>
      </c>
      <c r="B23" s="28"/>
      <c r="E23" s="17"/>
      <c r="F23" s="17"/>
      <c r="G23" s="17"/>
      <c r="H23" s="17">
        <v>0</v>
      </c>
    </row>
    <row r="24" spans="1:8" ht="12.75">
      <c r="A24" s="27" t="s">
        <v>62</v>
      </c>
      <c r="B24" s="28"/>
      <c r="E24" s="17">
        <v>1689</v>
      </c>
      <c r="F24" s="17"/>
      <c r="G24" s="17"/>
      <c r="H24" s="17">
        <v>1524</v>
      </c>
    </row>
    <row r="25" spans="1:8" ht="12.75">
      <c r="A25" s="27" t="s">
        <v>13</v>
      </c>
      <c r="B25" s="28"/>
      <c r="E25" s="17">
        <v>15079</v>
      </c>
      <c r="F25" s="17"/>
      <c r="G25" s="17"/>
      <c r="H25" s="17">
        <v>19746</v>
      </c>
    </row>
    <row r="26" spans="5:9" ht="12.75">
      <c r="E26" s="29">
        <f>SUM(E19:E25)</f>
        <v>81950</v>
      </c>
      <c r="F26" s="29"/>
      <c r="G26" s="17"/>
      <c r="H26" s="29">
        <f>SUM(H19:H25)</f>
        <v>75217</v>
      </c>
      <c r="I26" s="30"/>
    </row>
    <row r="27" spans="5:8" ht="12.75">
      <c r="E27" s="17"/>
      <c r="F27" s="17"/>
      <c r="G27" s="17"/>
      <c r="H27" s="17"/>
    </row>
    <row r="28" spans="1:8" ht="28.5" customHeight="1">
      <c r="A28" s="4" t="s">
        <v>14</v>
      </c>
      <c r="E28" s="17"/>
      <c r="F28" s="17"/>
      <c r="G28" s="17"/>
      <c r="H28" s="17"/>
    </row>
    <row r="29" spans="1:8" ht="12.75">
      <c r="A29" s="27" t="s">
        <v>15</v>
      </c>
      <c r="E29" s="17">
        <v>17030</v>
      </c>
      <c r="F29" s="17"/>
      <c r="G29" s="17"/>
      <c r="H29" s="17">
        <v>11213</v>
      </c>
    </row>
    <row r="30" spans="1:8" ht="12.75">
      <c r="A30" s="27" t="s">
        <v>16</v>
      </c>
      <c r="E30" s="17">
        <v>737</v>
      </c>
      <c r="F30" s="17"/>
      <c r="G30" s="17"/>
      <c r="H30" s="17">
        <v>1674</v>
      </c>
    </row>
    <row r="31" spans="1:8" ht="12.75">
      <c r="A31" s="27" t="s">
        <v>17</v>
      </c>
      <c r="E31" s="17">
        <v>4691</v>
      </c>
      <c r="F31" s="17"/>
      <c r="G31" s="17"/>
      <c r="H31" s="17">
        <v>5599</v>
      </c>
    </row>
    <row r="32" spans="1:8" ht="12.75">
      <c r="A32" s="27" t="s">
        <v>63</v>
      </c>
      <c r="E32" s="17">
        <v>989</v>
      </c>
      <c r="F32" s="17"/>
      <c r="G32" s="17"/>
      <c r="H32" s="17">
        <v>1190</v>
      </c>
    </row>
    <row r="33" spans="5:9" ht="12.75">
      <c r="E33" s="29">
        <f>SUM(E28:E32)</f>
        <v>23447</v>
      </c>
      <c r="F33" s="29"/>
      <c r="G33" s="17"/>
      <c r="H33" s="29">
        <f>SUM(H28:H32)</f>
        <v>19676</v>
      </c>
      <c r="I33" s="30"/>
    </row>
    <row r="34" spans="5:8" ht="7.5" customHeight="1">
      <c r="E34" s="17"/>
      <c r="F34" s="17"/>
      <c r="G34" s="17"/>
      <c r="H34" s="17"/>
    </row>
    <row r="35" spans="1:8" ht="12.75">
      <c r="A35" s="4" t="s">
        <v>18</v>
      </c>
      <c r="E35" s="17">
        <f>E26-E33</f>
        <v>58503</v>
      </c>
      <c r="F35" s="17"/>
      <c r="G35" s="17"/>
      <c r="H35" s="17">
        <f>H26-H33</f>
        <v>55541</v>
      </c>
    </row>
    <row r="36" spans="5:8" ht="6.75" customHeight="1">
      <c r="E36" s="17"/>
      <c r="F36" s="17"/>
      <c r="G36" s="17"/>
      <c r="H36" s="17"/>
    </row>
    <row r="37" spans="5:9" ht="13.5" thickBot="1">
      <c r="E37" s="23">
        <f>SUM(E14:E17)+E35</f>
        <v>83832</v>
      </c>
      <c r="F37" s="23"/>
      <c r="G37" s="22"/>
      <c r="H37" s="23">
        <f>SUM(H14:H17)+H35</f>
        <v>81919</v>
      </c>
      <c r="I37" s="31"/>
    </row>
    <row r="38" spans="5:8" ht="28.5" customHeight="1" thickTop="1">
      <c r="E38" s="17"/>
      <c r="F38" s="17"/>
      <c r="G38" s="17"/>
      <c r="H38" s="17"/>
    </row>
    <row r="39" spans="1:8" ht="12.75">
      <c r="A39" s="2" t="s">
        <v>19</v>
      </c>
      <c r="E39" s="17"/>
      <c r="F39" s="17"/>
      <c r="G39" s="17"/>
      <c r="H39" s="17"/>
    </row>
    <row r="40" spans="1:8" ht="12.75">
      <c r="A40" s="32" t="s">
        <v>20</v>
      </c>
      <c r="E40" s="17">
        <v>40043</v>
      </c>
      <c r="F40" s="17"/>
      <c r="G40" s="17"/>
      <c r="H40" s="17">
        <v>40002</v>
      </c>
    </row>
    <row r="41" spans="1:8" ht="12.75">
      <c r="A41" s="32" t="s">
        <v>21</v>
      </c>
      <c r="E41" s="17"/>
      <c r="F41" s="17"/>
      <c r="G41" s="17"/>
      <c r="H41" s="17"/>
    </row>
    <row r="42" spans="1:8" ht="12.75">
      <c r="A42" s="27" t="s">
        <v>22</v>
      </c>
      <c r="E42" s="17">
        <v>25</v>
      </c>
      <c r="F42" s="17"/>
      <c r="G42" s="17"/>
      <c r="H42" s="17">
        <v>1</v>
      </c>
    </row>
    <row r="43" spans="1:8" ht="12.75">
      <c r="A43" s="27" t="s">
        <v>23</v>
      </c>
      <c r="E43" s="18">
        <v>43090</v>
      </c>
      <c r="F43" s="17"/>
      <c r="G43" s="17"/>
      <c r="H43" s="18">
        <v>41372</v>
      </c>
    </row>
    <row r="44" spans="1:8" ht="12.75">
      <c r="A44" s="32" t="s">
        <v>90</v>
      </c>
      <c r="E44" s="17">
        <f>SUM(E40:E43)</f>
        <v>83158</v>
      </c>
      <c r="F44" s="17"/>
      <c r="G44" s="17"/>
      <c r="H44" s="17">
        <f>SUM(H40:H43)</f>
        <v>81375</v>
      </c>
    </row>
    <row r="45" spans="1:8" ht="22.5" customHeight="1">
      <c r="A45" s="4" t="s">
        <v>24</v>
      </c>
      <c r="E45" s="17">
        <v>231</v>
      </c>
      <c r="F45" s="17"/>
      <c r="G45" s="17"/>
      <c r="H45" s="17">
        <v>223</v>
      </c>
    </row>
    <row r="46" spans="1:8" ht="12.75">
      <c r="A46" s="4" t="s">
        <v>25</v>
      </c>
      <c r="E46" s="17">
        <v>59</v>
      </c>
      <c r="F46" s="17"/>
      <c r="G46" s="17"/>
      <c r="H46" s="17">
        <v>66</v>
      </c>
    </row>
    <row r="47" spans="1:8" ht="12.75">
      <c r="A47" s="4" t="s">
        <v>26</v>
      </c>
      <c r="E47" s="17">
        <v>384</v>
      </c>
      <c r="F47" s="17"/>
      <c r="G47" s="17"/>
      <c r="H47" s="17">
        <v>255</v>
      </c>
    </row>
    <row r="48" spans="5:8" ht="12.75">
      <c r="E48" s="17"/>
      <c r="F48" s="17"/>
      <c r="G48" s="17"/>
      <c r="H48" s="17"/>
    </row>
    <row r="49" spans="5:9" ht="13.5" thickBot="1">
      <c r="E49" s="23">
        <f>SUM(E44:E48)</f>
        <v>83832</v>
      </c>
      <c r="F49" s="23"/>
      <c r="G49" s="22"/>
      <c r="H49" s="23">
        <f>SUM(H44:H48)</f>
        <v>81919</v>
      </c>
      <c r="I49" s="31"/>
    </row>
    <row r="50" spans="5:8" ht="13.5" thickTop="1">
      <c r="E50" s="17"/>
      <c r="F50" s="17"/>
      <c r="G50" s="17"/>
      <c r="H50" s="17"/>
    </row>
    <row r="51" spans="1:8" ht="12.75">
      <c r="A51" s="4" t="s">
        <v>68</v>
      </c>
      <c r="E51" s="33">
        <f>(E40+E42+E43-E17)/E40</f>
        <v>2.0739455085782783</v>
      </c>
      <c r="F51" s="33"/>
      <c r="G51" s="34"/>
      <c r="H51" s="33">
        <f>(H40+H42+H43-H17)/H40</f>
        <v>2.031248437578121</v>
      </c>
    </row>
    <row r="52" spans="5:8" ht="28.5" customHeight="1">
      <c r="E52" s="5"/>
      <c r="F52" s="5"/>
      <c r="G52" s="17"/>
      <c r="H52" s="5"/>
    </row>
    <row r="53" spans="5:8" ht="28.5" customHeight="1">
      <c r="E53" s="5">
        <f>E49-E37</f>
        <v>0</v>
      </c>
      <c r="F53" s="5"/>
      <c r="G53" s="17"/>
      <c r="H53" s="5"/>
    </row>
    <row r="54" spans="5:8" ht="28.5" customHeight="1">
      <c r="E54" s="5"/>
      <c r="F54" s="5"/>
      <c r="G54" s="17"/>
      <c r="H54" s="5"/>
    </row>
    <row r="55" spans="5:8" ht="28.5" customHeight="1">
      <c r="E55" s="5"/>
      <c r="F55" s="5"/>
      <c r="G55" s="17"/>
      <c r="H55" s="5"/>
    </row>
    <row r="56" spans="5:8" ht="28.5" customHeight="1">
      <c r="E56" s="5"/>
      <c r="F56" s="5"/>
      <c r="G56" s="17"/>
      <c r="H56" s="5"/>
    </row>
    <row r="57" spans="5:8" ht="28.5" customHeight="1">
      <c r="E57" s="5"/>
      <c r="F57" s="5"/>
      <c r="G57" s="17"/>
      <c r="H57" s="5"/>
    </row>
    <row r="58" spans="5:8" ht="28.5" customHeight="1">
      <c r="E58" s="5"/>
      <c r="F58" s="5"/>
      <c r="G58" s="17"/>
      <c r="H58" s="5"/>
    </row>
    <row r="59" spans="5:8" ht="28.5" customHeight="1">
      <c r="E59" s="5"/>
      <c r="F59" s="5"/>
      <c r="G59" s="17"/>
      <c r="H59" s="5"/>
    </row>
    <row r="60" spans="5:8" ht="28.5" customHeight="1">
      <c r="E60" s="5"/>
      <c r="F60" s="5"/>
      <c r="G60" s="17"/>
      <c r="H60" s="5"/>
    </row>
    <row r="61" spans="5:8" ht="28.5" customHeight="1">
      <c r="E61" s="5"/>
      <c r="F61" s="5"/>
      <c r="G61" s="17"/>
      <c r="H61" s="5"/>
    </row>
    <row r="62" spans="5:8" ht="28.5" customHeight="1">
      <c r="E62" s="5"/>
      <c r="F62" s="5"/>
      <c r="G62" s="17"/>
      <c r="H62" s="5"/>
    </row>
    <row r="63" spans="5:8" ht="28.5" customHeight="1">
      <c r="E63" s="5"/>
      <c r="F63" s="5"/>
      <c r="G63" s="17"/>
      <c r="H63" s="5"/>
    </row>
    <row r="64" spans="5:8" ht="28.5" customHeight="1">
      <c r="E64" s="5"/>
      <c r="F64" s="5"/>
      <c r="G64" s="17"/>
      <c r="H64" s="5"/>
    </row>
    <row r="65" spans="5:8" ht="28.5" customHeight="1">
      <c r="E65" s="5"/>
      <c r="F65" s="5"/>
      <c r="G65" s="17"/>
      <c r="H65" s="5"/>
    </row>
    <row r="66" spans="5:8" ht="28.5" customHeight="1">
      <c r="E66" s="5"/>
      <c r="F66" s="5"/>
      <c r="G66" s="17"/>
      <c r="H66" s="5"/>
    </row>
    <row r="67" spans="5:8" ht="28.5" customHeight="1">
      <c r="E67" s="5"/>
      <c r="F67" s="5"/>
      <c r="G67" s="17"/>
      <c r="H67" s="5"/>
    </row>
    <row r="68" spans="5:8" ht="28.5" customHeight="1">
      <c r="E68" s="5"/>
      <c r="F68" s="5"/>
      <c r="G68" s="17"/>
      <c r="H68" s="5"/>
    </row>
    <row r="69" spans="5:8" ht="28.5" customHeight="1">
      <c r="E69" s="5"/>
      <c r="F69" s="5"/>
      <c r="G69" s="17"/>
      <c r="H69" s="5"/>
    </row>
    <row r="70" spans="5:8" ht="28.5" customHeight="1">
      <c r="E70" s="5"/>
      <c r="F70" s="5"/>
      <c r="G70" s="17"/>
      <c r="H70" s="5"/>
    </row>
    <row r="71" spans="5:8" ht="28.5" customHeight="1">
      <c r="E71" s="5"/>
      <c r="F71" s="5"/>
      <c r="G71" s="17"/>
      <c r="H71" s="5"/>
    </row>
    <row r="72" spans="5:8" ht="28.5" customHeight="1">
      <c r="E72" s="5"/>
      <c r="F72" s="5"/>
      <c r="G72" s="17"/>
      <c r="H72" s="5"/>
    </row>
    <row r="73" spans="5:8" ht="28.5" customHeight="1">
      <c r="E73" s="5"/>
      <c r="F73" s="5"/>
      <c r="G73" s="17"/>
      <c r="H73" s="5"/>
    </row>
    <row r="74" spans="5:8" ht="28.5" customHeight="1">
      <c r="E74" s="5"/>
      <c r="F74" s="5"/>
      <c r="G74" s="17"/>
      <c r="H74" s="5"/>
    </row>
    <row r="75" spans="5:8" ht="28.5" customHeight="1">
      <c r="E75" s="5"/>
      <c r="F75" s="5"/>
      <c r="G75" s="17"/>
      <c r="H75" s="5"/>
    </row>
    <row r="76" spans="5:8" ht="28.5" customHeight="1">
      <c r="E76" s="5"/>
      <c r="F76" s="5"/>
      <c r="G76" s="17"/>
      <c r="H76" s="5"/>
    </row>
    <row r="77" spans="5:8" ht="28.5" customHeight="1">
      <c r="E77" s="5"/>
      <c r="F77" s="5"/>
      <c r="G77" s="17"/>
      <c r="H77" s="5"/>
    </row>
    <row r="78" spans="5:8" ht="28.5" customHeight="1">
      <c r="E78" s="5"/>
      <c r="F78" s="5"/>
      <c r="G78" s="17"/>
      <c r="H78" s="5"/>
    </row>
    <row r="79" spans="5:8" ht="28.5" customHeight="1">
      <c r="E79" s="5"/>
      <c r="F79" s="5"/>
      <c r="G79" s="17"/>
      <c r="H79" s="5"/>
    </row>
    <row r="80" spans="5:8" ht="28.5" customHeight="1">
      <c r="E80" s="5"/>
      <c r="F80" s="5"/>
      <c r="G80" s="17"/>
      <c r="H80" s="5"/>
    </row>
    <row r="81" spans="5:8" ht="28.5" customHeight="1">
      <c r="E81" s="5"/>
      <c r="F81" s="5"/>
      <c r="G81" s="17"/>
      <c r="H81" s="5"/>
    </row>
    <row r="82" spans="5:8" ht="28.5" customHeight="1">
      <c r="E82" s="5"/>
      <c r="F82" s="5"/>
      <c r="G82" s="17"/>
      <c r="H82" s="5"/>
    </row>
    <row r="83" spans="5:8" ht="28.5" customHeight="1">
      <c r="E83" s="5"/>
      <c r="F83" s="5"/>
      <c r="G83" s="17"/>
      <c r="H83" s="5"/>
    </row>
    <row r="84" spans="5:8" ht="28.5" customHeight="1">
      <c r="E84" s="5"/>
      <c r="F84" s="5"/>
      <c r="G84" s="17"/>
      <c r="H84" s="5"/>
    </row>
    <row r="85" spans="5:8" ht="28.5" customHeight="1">
      <c r="E85" s="5"/>
      <c r="F85" s="5"/>
      <c r="G85" s="17"/>
      <c r="H85" s="5"/>
    </row>
    <row r="86" spans="5:8" ht="28.5" customHeight="1">
      <c r="E86" s="5"/>
      <c r="F86" s="5"/>
      <c r="G86" s="17"/>
      <c r="H86" s="5"/>
    </row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</sheetData>
  <mergeCells count="8">
    <mergeCell ref="H7:I7"/>
    <mergeCell ref="H10:I10"/>
    <mergeCell ref="H12:I12"/>
    <mergeCell ref="E8:F9"/>
    <mergeCell ref="E11:F11"/>
    <mergeCell ref="E12:F12"/>
    <mergeCell ref="H11:I11"/>
    <mergeCell ref="H8:I9"/>
  </mergeCells>
  <printOptions horizontalCentered="1"/>
  <pageMargins left="0.5" right="0.5" top="0.5" bottom="0.75" header="0.25" footer="0.5"/>
  <pageSetup horizontalDpi="600" verticalDpi="600" orientation="portrait" paperSize="9" scale="90" r:id="rId1"/>
  <headerFooter alignWithMargins="0">
    <oddFooter>&amp;L&amp;"Times New Roman,Bold"&amp;11The Condensed Consolidated Balance Sheet should be read in conjunction with the Annual Financial Report for the year ended 30 June 2003.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9"/>
  <sheetViews>
    <sheetView workbookViewId="0" topLeftCell="A1">
      <selection activeCell="F8" sqref="F8:G9"/>
    </sheetView>
  </sheetViews>
  <sheetFormatPr defaultColWidth="9.33203125" defaultRowHeight="12.75"/>
  <cols>
    <col min="1" max="1" width="6.83203125" style="4" customWidth="1"/>
    <col min="2" max="2" width="29" style="4" customWidth="1"/>
    <col min="3" max="3" width="29.5" style="4" customWidth="1"/>
    <col min="4" max="4" width="14.33203125" style="15" customWidth="1"/>
    <col min="5" max="5" width="6.66015625" style="4" customWidth="1"/>
    <col min="6" max="6" width="15.33203125" style="15" customWidth="1"/>
    <col min="7" max="7" width="7" style="4" customWidth="1"/>
    <col min="8" max="8" width="17.66015625" style="4" customWidth="1"/>
    <col min="9" max="16384" width="9.33203125" style="4" customWidth="1"/>
  </cols>
  <sheetData>
    <row r="1" spans="1:7" s="2" customFormat="1" ht="15.75">
      <c r="A1" s="36" t="s">
        <v>50</v>
      </c>
      <c r="E1" s="3"/>
      <c r="G1" s="3" t="str">
        <f>'Con. Income Stt'!J1</f>
        <v>Date : 24 · 11 · 2003 </v>
      </c>
    </row>
    <row r="2" spans="1:6" s="2" customFormat="1" ht="12.75">
      <c r="A2" s="35" t="s">
        <v>0</v>
      </c>
      <c r="D2" s="14"/>
      <c r="F2" s="14"/>
    </row>
    <row r="3" spans="1:6" s="2" customFormat="1" ht="27" customHeight="1">
      <c r="A3" s="1" t="s">
        <v>1</v>
      </c>
      <c r="D3" s="14"/>
      <c r="F3" s="14"/>
    </row>
    <row r="4" spans="1:6" s="2" customFormat="1" ht="14.25">
      <c r="A4" s="1" t="s">
        <v>96</v>
      </c>
      <c r="D4" s="14"/>
      <c r="F4" s="14"/>
    </row>
    <row r="6" spans="1:7" ht="14.25">
      <c r="A6" s="64" t="s">
        <v>97</v>
      </c>
      <c r="B6" s="64"/>
      <c r="C6" s="64"/>
      <c r="D6" s="64"/>
      <c r="E6" s="64"/>
      <c r="F6" s="64"/>
      <c r="G6" s="64"/>
    </row>
    <row r="7" spans="1:7" ht="14.25">
      <c r="A7" s="57"/>
      <c r="B7" s="57"/>
      <c r="C7" s="57"/>
      <c r="D7" s="57"/>
      <c r="E7" s="57"/>
      <c r="F7" s="57"/>
      <c r="G7" s="57"/>
    </row>
    <row r="8" spans="4:9" ht="12.75">
      <c r="D8" s="63" t="s">
        <v>3</v>
      </c>
      <c r="E8" s="63"/>
      <c r="F8" s="63" t="s">
        <v>99</v>
      </c>
      <c r="G8" s="63"/>
      <c r="H8" s="59"/>
      <c r="I8" s="59"/>
    </row>
    <row r="9" spans="4:9" ht="44.25" customHeight="1">
      <c r="D9" s="63"/>
      <c r="E9" s="63"/>
      <c r="F9" s="63"/>
      <c r="G9" s="63"/>
      <c r="H9" s="59"/>
      <c r="I9" s="59"/>
    </row>
    <row r="10" spans="4:9" ht="12.75">
      <c r="D10" s="59" t="s">
        <v>93</v>
      </c>
      <c r="E10" s="59"/>
      <c r="F10" s="59" t="s">
        <v>94</v>
      </c>
      <c r="G10" s="59"/>
      <c r="H10" s="59"/>
      <c r="I10" s="59"/>
    </row>
    <row r="11" spans="4:9" ht="12.75">
      <c r="D11" s="59" t="s">
        <v>2</v>
      </c>
      <c r="E11" s="59"/>
      <c r="F11" s="59" t="s">
        <v>2</v>
      </c>
      <c r="G11" s="59"/>
      <c r="H11" s="59"/>
      <c r="I11" s="59"/>
    </row>
    <row r="12" spans="4:9" ht="12.75">
      <c r="D12" s="16"/>
      <c r="E12" s="16"/>
      <c r="F12" s="17"/>
      <c r="H12" s="59"/>
      <c r="I12" s="59"/>
    </row>
    <row r="13" spans="1:9" ht="12.75">
      <c r="A13" s="2" t="s">
        <v>27</v>
      </c>
      <c r="D13" s="17"/>
      <c r="F13" s="17"/>
      <c r="H13" s="59"/>
      <c r="I13" s="59"/>
    </row>
    <row r="14" spans="1:6" ht="12.75">
      <c r="A14" s="4" t="s">
        <v>28</v>
      </c>
      <c r="D14" s="17">
        <v>3095</v>
      </c>
      <c r="F14" s="17">
        <v>4318</v>
      </c>
    </row>
    <row r="15" spans="4:6" ht="12.75">
      <c r="D15" s="17"/>
      <c r="F15" s="17"/>
    </row>
    <row r="16" spans="1:6" ht="12.75">
      <c r="A16" s="2" t="s">
        <v>29</v>
      </c>
      <c r="D16" s="17"/>
      <c r="F16" s="17"/>
    </row>
    <row r="17" spans="1:6" ht="12.75">
      <c r="A17" s="4" t="s">
        <v>30</v>
      </c>
      <c r="D17" s="17">
        <v>1835</v>
      </c>
      <c r="F17" s="17">
        <v>1599</v>
      </c>
    </row>
    <row r="18" spans="1:7" ht="12.75">
      <c r="A18" s="4" t="s">
        <v>31</v>
      </c>
      <c r="D18" s="18">
        <v>-1581</v>
      </c>
      <c r="E18" s="19"/>
      <c r="F18" s="18">
        <v>-1063</v>
      </c>
      <c r="G18" s="19"/>
    </row>
    <row r="19" spans="1:6" ht="12.75">
      <c r="A19" s="4" t="s">
        <v>32</v>
      </c>
      <c r="D19" s="17">
        <f>SUM(D13:D18)</f>
        <v>3349</v>
      </c>
      <c r="F19" s="17">
        <f>SUM(F13:F18)</f>
        <v>4854</v>
      </c>
    </row>
    <row r="20" spans="4:6" ht="12.75">
      <c r="D20" s="17"/>
      <c r="F20" s="17"/>
    </row>
    <row r="21" spans="1:6" ht="12.75">
      <c r="A21" s="4" t="s">
        <v>33</v>
      </c>
      <c r="D21" s="17">
        <v>-11235</v>
      </c>
      <c r="F21" s="17">
        <v>-4344</v>
      </c>
    </row>
    <row r="22" spans="1:6" ht="12.75">
      <c r="A22" s="4" t="s">
        <v>34</v>
      </c>
      <c r="D22" s="17">
        <v>4880</v>
      </c>
      <c r="F22" s="17">
        <v>4337</v>
      </c>
    </row>
    <row r="23" spans="1:7" s="2" customFormat="1" ht="12.75">
      <c r="A23" s="2" t="s">
        <v>38</v>
      </c>
      <c r="D23" s="20">
        <f>SUM(D19:D22)</f>
        <v>-3006</v>
      </c>
      <c r="E23" s="21"/>
      <c r="F23" s="20">
        <f>SUM(F19:F22)</f>
        <v>4847</v>
      </c>
      <c r="G23" s="21"/>
    </row>
    <row r="24" spans="4:6" ht="12.75">
      <c r="D24" s="17"/>
      <c r="F24" s="17"/>
    </row>
    <row r="25" spans="1:6" ht="12.75">
      <c r="A25" s="2" t="s">
        <v>35</v>
      </c>
      <c r="D25" s="17"/>
      <c r="F25" s="17"/>
    </row>
    <row r="26" spans="1:6" ht="12.75">
      <c r="A26" s="4" t="s">
        <v>36</v>
      </c>
      <c r="D26" s="17">
        <v>65</v>
      </c>
      <c r="F26" s="17">
        <v>0</v>
      </c>
    </row>
    <row r="27" spans="1:6" ht="12.75">
      <c r="A27" s="4" t="s">
        <v>37</v>
      </c>
      <c r="D27" s="17">
        <v>-812</v>
      </c>
      <c r="F27" s="17">
        <v>-508</v>
      </c>
    </row>
    <row r="28" spans="1:7" s="2" customFormat="1" ht="12.75">
      <c r="A28" s="2" t="s">
        <v>70</v>
      </c>
      <c r="D28" s="20">
        <f>SUM(D26:D27)</f>
        <v>-747</v>
      </c>
      <c r="E28" s="21"/>
      <c r="F28" s="20">
        <f>SUM(F26:F27)</f>
        <v>-508</v>
      </c>
      <c r="G28" s="21"/>
    </row>
    <row r="29" spans="4:6" ht="12.75">
      <c r="D29" s="17"/>
      <c r="F29" s="17"/>
    </row>
    <row r="30" spans="1:6" ht="12.75">
      <c r="A30" s="2" t="s">
        <v>39</v>
      </c>
      <c r="D30" s="17"/>
      <c r="F30" s="17"/>
    </row>
    <row r="31" spans="1:6" ht="12.75">
      <c r="A31" s="4" t="s">
        <v>40</v>
      </c>
      <c r="D31" s="17">
        <v>0</v>
      </c>
      <c r="F31" s="17">
        <v>0</v>
      </c>
    </row>
    <row r="32" spans="1:6" ht="12.75">
      <c r="A32" s="4" t="s">
        <v>73</v>
      </c>
      <c r="D32" s="17">
        <v>0</v>
      </c>
      <c r="F32" s="17">
        <v>0</v>
      </c>
    </row>
    <row r="33" spans="1:6" ht="12.75">
      <c r="A33" s="4" t="s">
        <v>69</v>
      </c>
      <c r="D33" s="17">
        <v>-1315</v>
      </c>
      <c r="F33" s="17">
        <v>-226</v>
      </c>
    </row>
    <row r="34" spans="1:7" s="2" customFormat="1" ht="12.75">
      <c r="A34" s="2" t="s">
        <v>41</v>
      </c>
      <c r="D34" s="20">
        <f>SUM(D31:D33)</f>
        <v>-1315</v>
      </c>
      <c r="E34" s="21"/>
      <c r="F34" s="20">
        <f>SUM(F31:F33)</f>
        <v>-226</v>
      </c>
      <c r="G34" s="21"/>
    </row>
    <row r="35" spans="4:6" ht="12.75">
      <c r="D35" s="17"/>
      <c r="F35" s="17"/>
    </row>
    <row r="36" spans="1:6" s="2" customFormat="1" ht="12.75">
      <c r="A36" s="2" t="s">
        <v>71</v>
      </c>
      <c r="D36" s="22">
        <f>D23+D28+D34</f>
        <v>-5068</v>
      </c>
      <c r="F36" s="22">
        <f>F23+F28+F34</f>
        <v>4113</v>
      </c>
    </row>
    <row r="37" spans="4:6" s="2" customFormat="1" ht="12.75">
      <c r="D37" s="22"/>
      <c r="F37" s="22"/>
    </row>
    <row r="38" spans="1:6" s="2" customFormat="1" ht="12.75">
      <c r="A38" s="4" t="s">
        <v>42</v>
      </c>
      <c r="B38" s="4"/>
      <c r="C38" s="4"/>
      <c r="D38" s="17">
        <v>18762</v>
      </c>
      <c r="F38" s="17">
        <v>6869</v>
      </c>
    </row>
    <row r="39" spans="4:6" s="2" customFormat="1" ht="12.75">
      <c r="D39" s="22"/>
      <c r="F39" s="22"/>
    </row>
    <row r="40" spans="1:7" s="2" customFormat="1" ht="13.5" thickBot="1">
      <c r="A40" s="2" t="s">
        <v>43</v>
      </c>
      <c r="D40" s="23">
        <f>D36+D38</f>
        <v>13694</v>
      </c>
      <c r="E40" s="24"/>
      <c r="F40" s="23">
        <f>F36+F38</f>
        <v>10982</v>
      </c>
      <c r="G40" s="24"/>
    </row>
    <row r="41" spans="4:6" ht="13.5" thickTop="1">
      <c r="D41" s="17"/>
      <c r="F41" s="17"/>
    </row>
    <row r="42" spans="4:6" ht="12.75">
      <c r="D42" s="17"/>
      <c r="F42" s="17"/>
    </row>
    <row r="43" spans="4:6" ht="12.75">
      <c r="D43" s="17"/>
      <c r="F43" s="17"/>
    </row>
    <row r="44" spans="4:6" ht="12.75">
      <c r="D44" s="17"/>
      <c r="F44" s="17"/>
    </row>
    <row r="45" spans="4:6" ht="12.75">
      <c r="D45" s="17"/>
      <c r="F45" s="17"/>
    </row>
    <row r="46" spans="4:6" ht="12.75">
      <c r="D46" s="17"/>
      <c r="F46" s="17"/>
    </row>
    <row r="47" spans="4:6" ht="12.75">
      <c r="D47" s="17"/>
      <c r="F47" s="17"/>
    </row>
    <row r="48" spans="4:6" ht="12.75">
      <c r="D48" s="17"/>
      <c r="F48" s="17"/>
    </row>
    <row r="49" spans="4:6" ht="12.75">
      <c r="D49" s="17"/>
      <c r="F49" s="17"/>
    </row>
    <row r="50" spans="4:6" ht="12.75">
      <c r="D50" s="17"/>
      <c r="F50" s="17"/>
    </row>
    <row r="51" spans="4:6" ht="12.75">
      <c r="D51" s="17"/>
      <c r="F51" s="17"/>
    </row>
    <row r="52" spans="4:6" ht="12.75">
      <c r="D52" s="17"/>
      <c r="F52" s="17"/>
    </row>
    <row r="53" spans="4:6" ht="12.75">
      <c r="D53" s="17"/>
      <c r="F53" s="17"/>
    </row>
    <row r="54" spans="1:7" ht="12.75">
      <c r="A54" s="2" t="s">
        <v>64</v>
      </c>
      <c r="B54" s="65" t="s">
        <v>95</v>
      </c>
      <c r="C54" s="65"/>
      <c r="D54" s="65"/>
      <c r="E54" s="65"/>
      <c r="F54" s="65"/>
      <c r="G54" s="65"/>
    </row>
    <row r="55" spans="2:7" ht="12.75">
      <c r="B55" s="65"/>
      <c r="C55" s="65"/>
      <c r="D55" s="65"/>
      <c r="E55" s="65"/>
      <c r="F55" s="65"/>
      <c r="G55" s="65"/>
    </row>
    <row r="56" spans="4:6" ht="12.75">
      <c r="D56" s="17"/>
      <c r="F56" s="17"/>
    </row>
    <row r="57" spans="4:6" ht="12.75">
      <c r="D57" s="17"/>
      <c r="F57" s="17"/>
    </row>
    <row r="58" spans="4:6" ht="12.75">
      <c r="D58" s="17"/>
      <c r="F58" s="17"/>
    </row>
    <row r="59" spans="4:6" ht="12.75">
      <c r="D59" s="17"/>
      <c r="F59" s="17"/>
    </row>
    <row r="60" spans="4:6" ht="12.75">
      <c r="D60" s="17"/>
      <c r="F60" s="17"/>
    </row>
    <row r="61" spans="4:6" ht="12.75">
      <c r="D61" s="17"/>
      <c r="F61" s="17"/>
    </row>
    <row r="62" spans="4:6" ht="12.75">
      <c r="D62" s="17"/>
      <c r="F62" s="17"/>
    </row>
    <row r="63" spans="4:6" ht="12.75">
      <c r="D63" s="17"/>
      <c r="F63" s="17"/>
    </row>
    <row r="64" spans="4:6" ht="12.75">
      <c r="D64" s="17"/>
      <c r="F64" s="17"/>
    </row>
    <row r="65" spans="4:6" ht="12.75">
      <c r="D65" s="17"/>
      <c r="F65" s="17"/>
    </row>
    <row r="66" spans="4:6" ht="12.75">
      <c r="D66" s="17"/>
      <c r="F66" s="17"/>
    </row>
    <row r="67" spans="4:6" ht="12.75">
      <c r="D67" s="17"/>
      <c r="F67" s="17"/>
    </row>
    <row r="68" spans="4:6" ht="12.75">
      <c r="D68" s="17"/>
      <c r="F68" s="17"/>
    </row>
    <row r="69" spans="4:6" ht="12.75">
      <c r="D69" s="17"/>
      <c r="F69" s="17"/>
    </row>
    <row r="70" spans="4:6" ht="12.75">
      <c r="D70" s="17"/>
      <c r="F70" s="17"/>
    </row>
    <row r="71" spans="4:6" ht="12.75">
      <c r="D71" s="17"/>
      <c r="F71" s="17"/>
    </row>
    <row r="72" spans="4:6" ht="12.75">
      <c r="D72" s="17"/>
      <c r="F72" s="17"/>
    </row>
    <row r="73" spans="4:6" ht="12.75">
      <c r="D73" s="17"/>
      <c r="F73" s="17"/>
    </row>
    <row r="74" spans="4:6" ht="12.75">
      <c r="D74" s="17"/>
      <c r="F74" s="17"/>
    </row>
    <row r="75" spans="4:6" ht="12.75">
      <c r="D75" s="17"/>
      <c r="F75" s="17"/>
    </row>
    <row r="76" spans="4:6" ht="12.75">
      <c r="D76" s="17"/>
      <c r="F76" s="17"/>
    </row>
    <row r="77" spans="4:6" ht="12.75">
      <c r="D77" s="17"/>
      <c r="F77" s="17"/>
    </row>
    <row r="78" spans="4:6" ht="12.75">
      <c r="D78" s="17"/>
      <c r="F78" s="17"/>
    </row>
    <row r="79" spans="4:6" ht="12.75">
      <c r="D79" s="17"/>
      <c r="F79" s="17"/>
    </row>
    <row r="80" spans="4:6" ht="12.75">
      <c r="D80" s="17"/>
      <c r="F80" s="17"/>
    </row>
    <row r="81" spans="4:6" ht="12.75">
      <c r="D81" s="17"/>
      <c r="F81" s="17"/>
    </row>
    <row r="82" spans="4:6" ht="12.75">
      <c r="D82" s="17"/>
      <c r="F82" s="17"/>
    </row>
    <row r="83" spans="4:6" ht="12.75">
      <c r="D83" s="17"/>
      <c r="F83" s="17"/>
    </row>
    <row r="84" spans="4:6" ht="12.75">
      <c r="D84" s="17"/>
      <c r="F84" s="17"/>
    </row>
    <row r="85" spans="4:6" ht="12.75">
      <c r="D85" s="17"/>
      <c r="F85" s="17"/>
    </row>
    <row r="86" spans="4:6" ht="12.75">
      <c r="D86" s="17"/>
      <c r="F86" s="17"/>
    </row>
    <row r="87" spans="4:6" ht="12.75">
      <c r="D87" s="17"/>
      <c r="F87" s="17"/>
    </row>
    <row r="88" spans="4:6" ht="12.75">
      <c r="D88" s="17"/>
      <c r="F88" s="17"/>
    </row>
    <row r="89" spans="4:6" ht="12.75">
      <c r="D89" s="17"/>
      <c r="F89" s="17"/>
    </row>
    <row r="90" spans="4:6" ht="12.75">
      <c r="D90" s="17"/>
      <c r="F90" s="17"/>
    </row>
    <row r="91" spans="4:6" ht="12.75">
      <c r="D91" s="17"/>
      <c r="F91" s="17"/>
    </row>
    <row r="92" spans="4:6" ht="12.75">
      <c r="D92" s="17"/>
      <c r="F92" s="17"/>
    </row>
    <row r="93" spans="4:6" ht="12.75">
      <c r="D93" s="17"/>
      <c r="F93" s="17"/>
    </row>
    <row r="94" spans="4:6" ht="12.75">
      <c r="D94" s="17"/>
      <c r="F94" s="17"/>
    </row>
    <row r="95" spans="4:6" ht="12.75">
      <c r="D95" s="17"/>
      <c r="F95" s="17"/>
    </row>
    <row r="96" spans="4:6" ht="12.75">
      <c r="D96" s="17"/>
      <c r="F96" s="17"/>
    </row>
    <row r="97" spans="4:6" ht="12.75">
      <c r="D97" s="17"/>
      <c r="F97" s="17"/>
    </row>
    <row r="98" spans="4:6" ht="12.75">
      <c r="D98" s="17"/>
      <c r="F98" s="17"/>
    </row>
    <row r="99" spans="4:6" ht="12.75">
      <c r="D99" s="17"/>
      <c r="F99" s="17"/>
    </row>
    <row r="100" spans="4:6" ht="12.75">
      <c r="D100" s="17"/>
      <c r="F100" s="17"/>
    </row>
    <row r="101" spans="4:6" ht="12.75">
      <c r="D101" s="17"/>
      <c r="F101" s="17"/>
    </row>
    <row r="102" spans="4:6" ht="12.75">
      <c r="D102" s="17"/>
      <c r="F102" s="17"/>
    </row>
    <row r="103" spans="4:6" ht="12.75">
      <c r="D103" s="17"/>
      <c r="F103" s="17"/>
    </row>
    <row r="104" spans="4:6" ht="12.75">
      <c r="D104" s="17"/>
      <c r="F104" s="17"/>
    </row>
    <row r="105" spans="4:6" ht="12.75">
      <c r="D105" s="17"/>
      <c r="F105" s="17"/>
    </row>
    <row r="106" spans="4:6" ht="12.75">
      <c r="D106" s="17"/>
      <c r="F106" s="17"/>
    </row>
    <row r="107" spans="4:6" ht="12.75">
      <c r="D107" s="17"/>
      <c r="F107" s="17"/>
    </row>
    <row r="108" spans="4:6" ht="12.75">
      <c r="D108" s="17"/>
      <c r="F108" s="17"/>
    </row>
    <row r="109" spans="4:6" ht="12.75">
      <c r="D109" s="17"/>
      <c r="F109" s="17"/>
    </row>
    <row r="110" spans="4:6" ht="12.75">
      <c r="D110" s="17"/>
      <c r="F110" s="17"/>
    </row>
    <row r="111" spans="4:6" ht="12.75">
      <c r="D111" s="17"/>
      <c r="F111" s="17"/>
    </row>
    <row r="112" spans="4:6" ht="12.75">
      <c r="D112" s="17"/>
      <c r="F112" s="17"/>
    </row>
    <row r="113" spans="4:6" ht="12.75">
      <c r="D113" s="17"/>
      <c r="F113" s="17"/>
    </row>
    <row r="114" spans="4:6" ht="12.75">
      <c r="D114" s="17"/>
      <c r="F114" s="17"/>
    </row>
    <row r="115" spans="4:6" ht="12.75">
      <c r="D115" s="17"/>
      <c r="F115" s="17"/>
    </row>
    <row r="116" spans="4:6" ht="12.75">
      <c r="D116" s="17"/>
      <c r="F116" s="17"/>
    </row>
    <row r="117" spans="4:6" ht="12.75">
      <c r="D117" s="17"/>
      <c r="F117" s="17"/>
    </row>
    <row r="118" spans="4:6" ht="12.75">
      <c r="D118" s="17"/>
      <c r="F118" s="17"/>
    </row>
    <row r="119" spans="4:6" ht="12.75">
      <c r="D119" s="17"/>
      <c r="F119" s="17"/>
    </row>
    <row r="120" spans="4:6" ht="12.75">
      <c r="D120" s="17"/>
      <c r="F120" s="17"/>
    </row>
    <row r="121" spans="4:6" ht="12.75">
      <c r="D121" s="17"/>
      <c r="F121" s="17"/>
    </row>
    <row r="122" spans="4:6" ht="12.75">
      <c r="D122" s="17"/>
      <c r="F122" s="17"/>
    </row>
    <row r="123" spans="4:6" ht="12.75">
      <c r="D123" s="17"/>
      <c r="F123" s="17"/>
    </row>
    <row r="124" spans="4:6" ht="12.75">
      <c r="D124" s="17"/>
      <c r="F124" s="17"/>
    </row>
    <row r="125" spans="4:6" ht="12.75">
      <c r="D125" s="17"/>
      <c r="F125" s="17"/>
    </row>
    <row r="126" spans="4:6" ht="12.75">
      <c r="D126" s="17"/>
      <c r="F126" s="17"/>
    </row>
    <row r="127" spans="4:6" ht="12.75">
      <c r="D127" s="17"/>
      <c r="F127" s="17"/>
    </row>
    <row r="128" spans="4:6" ht="12.75">
      <c r="D128" s="17"/>
      <c r="F128" s="17"/>
    </row>
    <row r="129" spans="4:6" ht="12.75">
      <c r="D129" s="17"/>
      <c r="F129" s="17"/>
    </row>
    <row r="130" spans="4:6" ht="12.75">
      <c r="D130" s="17"/>
      <c r="F130" s="17"/>
    </row>
    <row r="131" spans="4:6" ht="12.75">
      <c r="D131" s="17"/>
      <c r="F131" s="17"/>
    </row>
    <row r="132" spans="4:6" ht="12.75">
      <c r="D132" s="17"/>
      <c r="F132" s="17"/>
    </row>
    <row r="133" spans="4:6" ht="12.75">
      <c r="D133" s="17"/>
      <c r="F133" s="17"/>
    </row>
    <row r="134" spans="4:6" ht="12.75">
      <c r="D134" s="17"/>
      <c r="F134" s="17"/>
    </row>
    <row r="135" spans="4:6" ht="12.75">
      <c r="D135" s="17"/>
      <c r="F135" s="17"/>
    </row>
    <row r="136" spans="4:6" ht="12.75">
      <c r="D136" s="17"/>
      <c r="F136" s="17"/>
    </row>
    <row r="137" spans="4:6" ht="12.75">
      <c r="D137" s="17"/>
      <c r="F137" s="17"/>
    </row>
    <row r="138" spans="4:6" ht="12.75">
      <c r="D138" s="17"/>
      <c r="F138" s="17"/>
    </row>
    <row r="139" spans="4:6" ht="12.75">
      <c r="D139" s="17"/>
      <c r="F139" s="17"/>
    </row>
    <row r="140" spans="4:6" ht="12.75">
      <c r="D140" s="17"/>
      <c r="F140" s="17"/>
    </row>
    <row r="141" spans="4:6" ht="12.75">
      <c r="D141" s="17"/>
      <c r="F141" s="17"/>
    </row>
    <row r="142" spans="4:6" ht="12.75">
      <c r="D142" s="17"/>
      <c r="F142" s="17"/>
    </row>
    <row r="143" spans="4:6" ht="12.75">
      <c r="D143" s="17"/>
      <c r="F143" s="17"/>
    </row>
    <row r="144" spans="4:6" ht="12.75">
      <c r="D144" s="17"/>
      <c r="F144" s="17"/>
    </row>
    <row r="145" spans="4:6" ht="12.75">
      <c r="D145" s="17"/>
      <c r="F145" s="17"/>
    </row>
    <row r="146" spans="4:6" ht="12.75">
      <c r="D146" s="17"/>
      <c r="F146" s="17"/>
    </row>
    <row r="147" spans="4:6" ht="12.75">
      <c r="D147" s="17"/>
      <c r="F147" s="17"/>
    </row>
    <row r="148" spans="4:6" ht="12.75">
      <c r="D148" s="17"/>
      <c r="F148" s="17"/>
    </row>
    <row r="149" spans="4:6" ht="12.75">
      <c r="D149" s="17"/>
      <c r="F149" s="17"/>
    </row>
  </sheetData>
  <mergeCells count="14">
    <mergeCell ref="H12:I12"/>
    <mergeCell ref="H13:I13"/>
    <mergeCell ref="F8:G9"/>
    <mergeCell ref="F11:G11"/>
    <mergeCell ref="H8:I8"/>
    <mergeCell ref="H9:I9"/>
    <mergeCell ref="H10:I10"/>
    <mergeCell ref="H11:I11"/>
    <mergeCell ref="A6:G6"/>
    <mergeCell ref="B54:G55"/>
    <mergeCell ref="F10:G10"/>
    <mergeCell ref="D10:E10"/>
    <mergeCell ref="D8:E9"/>
    <mergeCell ref="D11:E11"/>
  </mergeCells>
  <printOptions horizontalCentered="1"/>
  <pageMargins left="0.5" right="0.5" top="0.5" bottom="0.75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90" zoomScaleNormal="90" workbookViewId="0" topLeftCell="A41">
      <selection activeCell="C48" sqref="C48"/>
    </sheetView>
  </sheetViews>
  <sheetFormatPr defaultColWidth="9.33203125" defaultRowHeight="12.75"/>
  <cols>
    <col min="1" max="1" width="5.83203125" style="4" customWidth="1"/>
    <col min="2" max="3" width="15.83203125" style="4" customWidth="1"/>
    <col min="4" max="4" width="9.66015625" style="4" customWidth="1"/>
    <col min="5" max="5" width="20" style="4" customWidth="1"/>
    <col min="6" max="6" width="20" style="4" hidden="1" customWidth="1"/>
    <col min="7" max="8" width="20" style="4" customWidth="1"/>
    <col min="9" max="9" width="20" style="2" customWidth="1"/>
    <col min="10" max="11" width="17.66015625" style="4" customWidth="1"/>
    <col min="12" max="16384" width="9.33203125" style="4" customWidth="1"/>
  </cols>
  <sheetData>
    <row r="1" spans="1:9" s="2" customFormat="1" ht="15.75">
      <c r="A1" s="36" t="s">
        <v>50</v>
      </c>
      <c r="H1" s="3"/>
      <c r="I1" s="3" t="str">
        <f>'Con. Income Stt'!J1</f>
        <v>Date : 24 · 11 · 2003 </v>
      </c>
    </row>
    <row r="2" s="2" customFormat="1" ht="12.75">
      <c r="A2" s="35" t="s">
        <v>0</v>
      </c>
    </row>
    <row r="3" s="2" customFormat="1" ht="27" customHeight="1">
      <c r="A3" s="1" t="s">
        <v>1</v>
      </c>
    </row>
    <row r="4" s="2" customFormat="1" ht="14.25">
      <c r="A4" s="1" t="str">
        <f>'Cash Flow Stt'!A4</f>
        <v>FOR THE CUMULATIVE QUARTER ENDED 30 SEPTEMBER 2003</v>
      </c>
    </row>
    <row r="6" ht="14.25">
      <c r="A6" s="1" t="s">
        <v>45</v>
      </c>
    </row>
    <row r="8" spans="5:9" ht="25.5">
      <c r="E8" s="6" t="s">
        <v>46</v>
      </c>
      <c r="F8" s="6" t="s">
        <v>60</v>
      </c>
      <c r="G8" s="6" t="s">
        <v>47</v>
      </c>
      <c r="H8" s="6" t="s">
        <v>48</v>
      </c>
      <c r="I8" s="6" t="s">
        <v>49</v>
      </c>
    </row>
    <row r="9" spans="5:9" ht="12.75">
      <c r="E9" s="7" t="s">
        <v>2</v>
      </c>
      <c r="F9" s="7" t="s">
        <v>2</v>
      </c>
      <c r="G9" s="7" t="s">
        <v>2</v>
      </c>
      <c r="H9" s="7" t="s">
        <v>2</v>
      </c>
      <c r="I9" s="7" t="s">
        <v>2</v>
      </c>
    </row>
    <row r="10" spans="1:9" ht="12.75">
      <c r="A10" s="8"/>
      <c r="E10" s="5"/>
      <c r="F10" s="5"/>
      <c r="G10" s="5"/>
      <c r="H10" s="5"/>
      <c r="I10" s="40"/>
    </row>
    <row r="11" spans="1:9" ht="24" customHeight="1">
      <c r="A11" s="39" t="s">
        <v>105</v>
      </c>
      <c r="E11" s="5"/>
      <c r="F11" s="5"/>
      <c r="G11" s="5"/>
      <c r="H11" s="5"/>
      <c r="I11" s="40"/>
    </row>
    <row r="12" spans="1:9" s="9" customFormat="1" ht="24" customHeight="1">
      <c r="A12" s="9" t="s">
        <v>65</v>
      </c>
      <c r="E12" s="41">
        <v>40000</v>
      </c>
      <c r="F12" s="41">
        <v>0</v>
      </c>
      <c r="G12" s="41">
        <v>0</v>
      </c>
      <c r="H12" s="41">
        <v>35098</v>
      </c>
      <c r="I12" s="42">
        <f>SUM(E12:H12)</f>
        <v>75098</v>
      </c>
    </row>
    <row r="13" spans="1:9" s="9" customFormat="1" ht="24" customHeight="1">
      <c r="A13" s="9" t="s">
        <v>103</v>
      </c>
      <c r="E13" s="37">
        <v>0</v>
      </c>
      <c r="F13" s="37"/>
      <c r="G13" s="37">
        <v>0</v>
      </c>
      <c r="H13" s="37">
        <v>-211</v>
      </c>
      <c r="I13" s="38">
        <f>SUM(E13:H13)</f>
        <v>-211</v>
      </c>
    </row>
    <row r="14" spans="5:9" s="9" customFormat="1" ht="24" customHeight="1">
      <c r="E14" s="11">
        <f>SUM(E12:E13)</f>
        <v>40000</v>
      </c>
      <c r="F14" s="11">
        <f>SUM(F12:F12)</f>
        <v>0</v>
      </c>
      <c r="G14" s="11">
        <f>SUM(G12:G13)</f>
        <v>0</v>
      </c>
      <c r="H14" s="11">
        <f>SUM(H12:H13)</f>
        <v>34887</v>
      </c>
      <c r="I14" s="11">
        <f>SUM(I12:I13)</f>
        <v>74887</v>
      </c>
    </row>
    <row r="15" spans="1:9" s="9" customFormat="1" ht="24" customHeight="1">
      <c r="A15" s="9" t="s">
        <v>66</v>
      </c>
      <c r="E15" s="41">
        <v>0</v>
      </c>
      <c r="F15" s="41">
        <v>0</v>
      </c>
      <c r="G15" s="41">
        <v>0</v>
      </c>
      <c r="H15" s="41">
        <v>2455</v>
      </c>
      <c r="I15" s="42">
        <f>SUM(E15:H15)</f>
        <v>2455</v>
      </c>
    </row>
    <row r="16" spans="1:9" s="39" customFormat="1" ht="24" customHeight="1" thickBot="1">
      <c r="A16" s="39" t="s">
        <v>106</v>
      </c>
      <c r="E16" s="12">
        <f>SUM(E14:E15)</f>
        <v>40000</v>
      </c>
      <c r="F16" s="12">
        <f>SUM(F14:F15)</f>
        <v>0</v>
      </c>
      <c r="G16" s="12">
        <f>SUM(G14:G15)</f>
        <v>0</v>
      </c>
      <c r="H16" s="12">
        <f>SUM(H14:H15)</f>
        <v>37342</v>
      </c>
      <c r="I16" s="12">
        <f>SUM(I14:I15)</f>
        <v>77342</v>
      </c>
    </row>
    <row r="17" spans="5:9" s="9" customFormat="1" ht="24" customHeight="1" thickTop="1">
      <c r="E17" s="41"/>
      <c r="F17" s="41"/>
      <c r="G17" s="41"/>
      <c r="H17" s="41"/>
      <c r="I17" s="41"/>
    </row>
    <row r="18" spans="1:9" ht="24" customHeight="1">
      <c r="A18" s="39" t="s">
        <v>100</v>
      </c>
      <c r="E18" s="5"/>
      <c r="F18" s="5"/>
      <c r="G18" s="5"/>
      <c r="H18" s="5"/>
      <c r="I18" s="40"/>
    </row>
    <row r="19" spans="1:9" s="9" customFormat="1" ht="24" customHeight="1">
      <c r="A19" s="9" t="s">
        <v>65</v>
      </c>
      <c r="E19" s="41">
        <v>40002</v>
      </c>
      <c r="F19" s="41">
        <v>0</v>
      </c>
      <c r="G19" s="41">
        <v>1</v>
      </c>
      <c r="H19" s="41">
        <v>41349</v>
      </c>
      <c r="I19" s="42">
        <f>SUM(E19:H19)</f>
        <v>81352</v>
      </c>
    </row>
    <row r="20" spans="1:9" s="9" customFormat="1" ht="24" customHeight="1">
      <c r="A20" s="9" t="s">
        <v>103</v>
      </c>
      <c r="E20" s="37">
        <v>0</v>
      </c>
      <c r="F20" s="37"/>
      <c r="G20" s="37">
        <v>0</v>
      </c>
      <c r="H20" s="37">
        <v>-2</v>
      </c>
      <c r="I20" s="38">
        <f>SUM(E20:H20)</f>
        <v>-2</v>
      </c>
    </row>
    <row r="21" spans="5:9" s="9" customFormat="1" ht="24" customHeight="1">
      <c r="E21" s="11">
        <f>SUM(E19:E20)</f>
        <v>40002</v>
      </c>
      <c r="F21" s="11">
        <f>SUM(F19:F19)</f>
        <v>0</v>
      </c>
      <c r="G21" s="11">
        <f>SUM(G19:G20)</f>
        <v>1</v>
      </c>
      <c r="H21" s="11">
        <f>SUM(H19:H20)</f>
        <v>41347</v>
      </c>
      <c r="I21" s="11">
        <f>SUM(I19:I20)</f>
        <v>81350</v>
      </c>
    </row>
    <row r="22" spans="1:9" s="9" customFormat="1" ht="24" customHeight="1">
      <c r="A22" s="9" t="s">
        <v>101</v>
      </c>
      <c r="E22" s="10">
        <v>41</v>
      </c>
      <c r="F22" s="10">
        <v>0</v>
      </c>
      <c r="G22" s="10">
        <v>24</v>
      </c>
      <c r="H22" s="10">
        <v>0</v>
      </c>
      <c r="I22" s="11">
        <f>SUM(E22:H22)</f>
        <v>65</v>
      </c>
    </row>
    <row r="23" spans="1:9" s="9" customFormat="1" ht="24" customHeight="1">
      <c r="A23" s="9" t="s">
        <v>66</v>
      </c>
      <c r="E23" s="41">
        <v>0</v>
      </c>
      <c r="F23" s="41">
        <v>0</v>
      </c>
      <c r="G23" s="41">
        <v>0</v>
      </c>
      <c r="H23" s="41">
        <v>1743</v>
      </c>
      <c r="I23" s="42">
        <f>SUM(E23:H23)</f>
        <v>1743</v>
      </c>
    </row>
    <row r="24" spans="1:9" s="39" customFormat="1" ht="24" customHeight="1" thickBot="1">
      <c r="A24" s="39" t="s">
        <v>102</v>
      </c>
      <c r="E24" s="12">
        <f>SUM(E21:E23)</f>
        <v>40043</v>
      </c>
      <c r="F24" s="12">
        <f>SUM(F21:F23)</f>
        <v>0</v>
      </c>
      <c r="G24" s="12">
        <f>SUM(G21:G23)</f>
        <v>25</v>
      </c>
      <c r="H24" s="12">
        <f>SUM(H21:H23)</f>
        <v>43090</v>
      </c>
      <c r="I24" s="12">
        <f>SUM(I21:I23)</f>
        <v>83158</v>
      </c>
    </row>
    <row r="25" spans="5:9" s="9" customFormat="1" ht="24" customHeight="1" thickTop="1">
      <c r="E25" s="41"/>
      <c r="F25" s="41"/>
      <c r="G25" s="41"/>
      <c r="H25" s="41"/>
      <c r="I25" s="41"/>
    </row>
    <row r="26" ht="3" customHeight="1"/>
    <row r="27" spans="2:7" ht="12.75">
      <c r="B27" s="43"/>
      <c r="C27" s="43"/>
      <c r="D27" s="43"/>
      <c r="E27" s="43"/>
      <c r="F27" s="43"/>
      <c r="G27" s="43"/>
    </row>
    <row r="29" ht="12.75">
      <c r="A29" s="44"/>
    </row>
    <row r="54" spans="1:9" ht="12.75" customHeight="1">
      <c r="A54" s="2" t="s">
        <v>64</v>
      </c>
      <c r="B54" s="65" t="s">
        <v>104</v>
      </c>
      <c r="C54" s="65"/>
      <c r="D54" s="65"/>
      <c r="E54" s="65"/>
      <c r="F54" s="65"/>
      <c r="G54" s="65"/>
      <c r="H54" s="65"/>
      <c r="I54" s="65"/>
    </row>
    <row r="55" spans="2:9" ht="12.75">
      <c r="B55" s="65"/>
      <c r="C55" s="65"/>
      <c r="D55" s="65"/>
      <c r="E55" s="65"/>
      <c r="F55" s="65"/>
      <c r="G55" s="65"/>
      <c r="H55" s="65"/>
      <c r="I55" s="65"/>
    </row>
  </sheetData>
  <mergeCells count="1">
    <mergeCell ref="B54:I55"/>
  </mergeCells>
  <printOptions horizontalCentered="1"/>
  <pageMargins left="0.26" right="0.22" top="0.5" bottom="0.75" header="0.2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PHB FY03 Q3_Interim Financial Statements 31032003</dc:title>
  <dc:subject/>
  <dc:creator>Padini Holdings Berhad</dc:creator>
  <cp:keywords/>
  <dc:description/>
  <cp:lastModifiedBy>System Administrator</cp:lastModifiedBy>
  <cp:lastPrinted>2003-11-24T01:43:51Z</cp:lastPrinted>
  <dcterms:created xsi:type="dcterms:W3CDTF">2002-11-25T07:34:22Z</dcterms:created>
  <dcterms:modified xsi:type="dcterms:W3CDTF">2003-11-24T01:43:53Z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